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E5" i="5"/>
  <c r="E6" i="5"/>
  <c r="E7" i="5"/>
  <c r="E8" i="5"/>
  <c r="D4" i="5"/>
  <c r="D5" i="5"/>
  <c r="D6" i="5"/>
  <c r="D7" i="5"/>
  <c r="D8" i="5"/>
  <c r="D3" i="5"/>
  <c r="I23" i="5" l="1"/>
  <c r="I22" i="5"/>
  <c r="I24" i="5"/>
  <c r="I25" i="5"/>
  <c r="I26" i="5"/>
  <c r="A68" i="5"/>
  <c r="C68" i="5"/>
  <c r="A38" i="5"/>
  <c r="C38" i="5" s="1"/>
  <c r="E38" i="5" s="1"/>
  <c r="A39" i="5"/>
  <c r="C39" i="5"/>
  <c r="B39" i="5"/>
  <c r="A40" i="5"/>
  <c r="C40" i="5"/>
  <c r="B40" i="5"/>
  <c r="A41" i="5"/>
  <c r="C41" i="5"/>
  <c r="E41" i="5" s="1"/>
  <c r="A42" i="5"/>
  <c r="C42" i="5"/>
  <c r="E42" i="5" s="1"/>
  <c r="A43" i="5"/>
  <c r="C43" i="5"/>
  <c r="E43" i="5" s="1"/>
  <c r="B43" i="5"/>
  <c r="A44" i="5"/>
  <c r="C44" i="5"/>
  <c r="B44" i="5"/>
  <c r="A45" i="5"/>
  <c r="B45" i="5"/>
  <c r="C45" i="5"/>
  <c r="E45" i="5" s="1"/>
  <c r="A46" i="5"/>
  <c r="B46" i="5"/>
  <c r="A47" i="5"/>
  <c r="B47" i="5"/>
  <c r="A48" i="5"/>
  <c r="B48" i="5"/>
  <c r="A49" i="5"/>
  <c r="B49" i="5"/>
  <c r="A50" i="5"/>
  <c r="B50" i="5"/>
  <c r="A51" i="5"/>
  <c r="B51" i="5"/>
  <c r="A52" i="5"/>
  <c r="B52" i="5"/>
  <c r="A53" i="5"/>
  <c r="C53" i="5"/>
  <c r="A54" i="5"/>
  <c r="B54" i="5"/>
  <c r="A55" i="5"/>
  <c r="B55" i="5"/>
  <c r="A56" i="5"/>
  <c r="B56" i="5"/>
  <c r="A57" i="5"/>
  <c r="B57" i="5"/>
  <c r="A58" i="5"/>
  <c r="B58" i="5"/>
  <c r="A59" i="5"/>
  <c r="B59" i="5"/>
  <c r="A60" i="5"/>
  <c r="B60" i="5"/>
  <c r="C60" i="5"/>
  <c r="E60" i="5" s="1"/>
  <c r="A61" i="5"/>
  <c r="B61" i="5"/>
  <c r="C61" i="5"/>
  <c r="E61" i="5" s="1"/>
  <c r="A62" i="5"/>
  <c r="B62" i="5"/>
  <c r="A63" i="5"/>
  <c r="B63" i="5"/>
  <c r="A64" i="5"/>
  <c r="C64" i="5"/>
  <c r="A65" i="5"/>
  <c r="B65" i="5"/>
  <c r="A66" i="5"/>
  <c r="B66" i="5"/>
  <c r="A67" i="5"/>
  <c r="B67" i="5"/>
  <c r="A69" i="5"/>
  <c r="B69" i="5"/>
  <c r="A70" i="5"/>
  <c r="B70" i="5"/>
  <c r="A71" i="5"/>
  <c r="B71" i="5"/>
  <c r="A72" i="5"/>
  <c r="B72" i="5"/>
  <c r="A73" i="5"/>
  <c r="B73" i="5"/>
  <c r="A74" i="5"/>
  <c r="B74" i="5"/>
  <c r="A75" i="5"/>
  <c r="C75" i="5"/>
  <c r="A76" i="5"/>
  <c r="B76" i="5"/>
  <c r="A77" i="5"/>
  <c r="C77" i="5"/>
  <c r="E77" i="5" s="1"/>
  <c r="B77" i="5"/>
  <c r="A78" i="5"/>
  <c r="B78" i="5"/>
  <c r="A79" i="5"/>
  <c r="B79" i="5"/>
  <c r="C79" i="5"/>
  <c r="A80" i="5"/>
  <c r="B80" i="5"/>
  <c r="A81" i="5"/>
  <c r="B81" i="5"/>
  <c r="A82" i="5"/>
  <c r="B82" i="5"/>
  <c r="A83" i="5"/>
  <c r="C83" i="5"/>
  <c r="A3" i="5"/>
  <c r="C3" i="5" s="1"/>
  <c r="A4" i="5"/>
  <c r="B4" i="5" s="1"/>
  <c r="A5" i="5"/>
  <c r="C5" i="5"/>
  <c r="A6" i="5"/>
  <c r="B6" i="5"/>
  <c r="Q13" i="1"/>
  <c r="Q14" i="1"/>
  <c r="Q15" i="1"/>
  <c r="Q16" i="1"/>
  <c r="Q17" i="1"/>
  <c r="F29" i="5"/>
  <c r="Q48" i="1" s="1"/>
  <c r="AK8" i="2"/>
  <c r="I11" i="5"/>
  <c r="AD8" i="2"/>
  <c r="R9" i="1"/>
  <c r="B29" i="4"/>
  <c r="M3" i="5"/>
  <c r="N3" i="5"/>
  <c r="N40" i="5"/>
  <c r="I18" i="5"/>
  <c r="I12" i="5"/>
  <c r="I10" i="5"/>
  <c r="I13" i="5"/>
  <c r="A7" i="5"/>
  <c r="B7" i="5"/>
  <c r="A8" i="5"/>
  <c r="B8" i="5"/>
  <c r="A15" i="5"/>
  <c r="C15" i="5"/>
  <c r="A20" i="5"/>
  <c r="C20" i="5"/>
  <c r="A21" i="5"/>
  <c r="A12" i="5"/>
  <c r="A13" i="5"/>
  <c r="C13" i="5"/>
  <c r="A14" i="5"/>
  <c r="B14" i="5"/>
  <c r="A16" i="5"/>
  <c r="C16" i="5"/>
  <c r="A17" i="5"/>
  <c r="C17" i="5"/>
  <c r="A18" i="5"/>
  <c r="B18" i="5"/>
  <c r="A19" i="5"/>
  <c r="A22" i="5"/>
  <c r="B22" i="5"/>
  <c r="A23" i="5"/>
  <c r="A24" i="5"/>
  <c r="A25" i="5"/>
  <c r="A26" i="5"/>
  <c r="A27" i="5"/>
  <c r="C27" i="5"/>
  <c r="A28" i="5"/>
  <c r="C28" i="5"/>
  <c r="A29" i="5"/>
  <c r="C29" i="5"/>
  <c r="A30" i="5"/>
  <c r="A31" i="5"/>
  <c r="B31" i="5"/>
  <c r="A32" i="5"/>
  <c r="A33" i="5"/>
  <c r="C33" i="5"/>
  <c r="A34" i="5"/>
  <c r="A35" i="5"/>
  <c r="B35" i="5"/>
  <c r="A11" i="5"/>
  <c r="C11" i="5" s="1"/>
  <c r="A2" i="4"/>
  <c r="E29" i="4"/>
  <c r="B75" i="5"/>
  <c r="C71" i="5"/>
  <c r="E71" i="5" s="1"/>
  <c r="C66" i="5"/>
  <c r="E66" i="5" s="1"/>
  <c r="C62" i="5"/>
  <c r="E62" i="5" s="1"/>
  <c r="C55" i="5"/>
  <c r="E55" i="5" s="1"/>
  <c r="C51" i="5"/>
  <c r="E51" i="5" s="1"/>
  <c r="C47" i="5"/>
  <c r="E47" i="5" s="1"/>
  <c r="C73" i="5"/>
  <c r="E73" i="5" s="1"/>
  <c r="C72" i="5"/>
  <c r="E72" i="5" s="1"/>
  <c r="C67" i="5"/>
  <c r="E67" i="5" s="1"/>
  <c r="C59" i="5"/>
  <c r="E59" i="5" s="1"/>
  <c r="C56" i="5"/>
  <c r="E56" i="5" s="1"/>
  <c r="C54" i="5"/>
  <c r="E54" i="5" s="1"/>
  <c r="C52" i="5"/>
  <c r="E52" i="5" s="1"/>
  <c r="C50" i="5"/>
  <c r="E50" i="5" s="1"/>
  <c r="F50" i="5" s="1"/>
  <c r="Q23" i="2" s="1"/>
  <c r="C48" i="5"/>
  <c r="E48" i="5" s="1"/>
  <c r="C46" i="5"/>
  <c r="E46" i="5" s="1"/>
  <c r="O3" i="5"/>
  <c r="R7" i="1"/>
  <c r="M42" i="5"/>
  <c r="L42" i="5"/>
  <c r="N42" i="5"/>
  <c r="M6" i="5"/>
  <c r="M5" i="5"/>
  <c r="N5" i="5"/>
  <c r="M4" i="5"/>
  <c r="N4" i="5"/>
  <c r="B29" i="5"/>
  <c r="B20" i="5"/>
  <c r="B17" i="5"/>
  <c r="C8" i="5"/>
  <c r="C7" i="5"/>
  <c r="F7" i="5"/>
  <c r="Q25" i="1" s="1"/>
  <c r="C6" i="5"/>
  <c r="F6" i="5"/>
  <c r="Q24" i="1" s="1"/>
  <c r="C82" i="5"/>
  <c r="E82" i="5" s="1"/>
  <c r="C80" i="5"/>
  <c r="E80" i="5" s="1"/>
  <c r="F80" i="5" s="1"/>
  <c r="Q53" i="2" s="1"/>
  <c r="C78" i="5"/>
  <c r="E78" i="5" s="1"/>
  <c r="C74" i="5"/>
  <c r="E74" i="5" s="1"/>
  <c r="F74" i="5" s="1"/>
  <c r="Q47" i="2" s="1"/>
  <c r="B68" i="5"/>
  <c r="O4" i="5"/>
  <c r="N6" i="5"/>
  <c r="I6" i="5"/>
  <c r="O6" i="5"/>
  <c r="O5" i="5"/>
  <c r="M41" i="5"/>
  <c r="L41" i="5"/>
  <c r="N41" i="5"/>
  <c r="I3" i="5"/>
  <c r="I5" i="5"/>
  <c r="I4" i="5"/>
  <c r="I19" i="5"/>
  <c r="C31" i="5"/>
  <c r="F31" i="5" s="1"/>
  <c r="Q50" i="1" s="1"/>
  <c r="B26" i="5"/>
  <c r="C26" i="5"/>
  <c r="C24" i="5"/>
  <c r="B24" i="5"/>
  <c r="C19" i="5"/>
  <c r="F19" i="5" s="1"/>
  <c r="Q38" i="1" s="1"/>
  <c r="B19" i="5"/>
  <c r="B21" i="5"/>
  <c r="C21" i="5"/>
  <c r="F21" i="5" s="1"/>
  <c r="Q40" i="1" s="1"/>
  <c r="M40" i="5"/>
  <c r="M34" i="5"/>
  <c r="L34" i="5"/>
  <c r="N34" i="5"/>
  <c r="M36" i="5"/>
  <c r="L36" i="5"/>
  <c r="N36" i="5"/>
  <c r="M39" i="5"/>
  <c r="L39" i="5"/>
  <c r="N39" i="5"/>
  <c r="M43" i="5"/>
  <c r="L43" i="5"/>
  <c r="N43" i="5"/>
  <c r="K7" i="1"/>
  <c r="C32" i="5"/>
  <c r="B32" i="5"/>
  <c r="B30" i="5"/>
  <c r="C30" i="5"/>
  <c r="B25" i="5"/>
  <c r="C25" i="5"/>
  <c r="F25" i="5" s="1"/>
  <c r="Q44" i="1" s="1"/>
  <c r="C18" i="5"/>
  <c r="F18" i="5" s="1"/>
  <c r="Q37" i="1" s="1"/>
  <c r="C12" i="5"/>
  <c r="B12" i="5"/>
  <c r="K9" i="1"/>
  <c r="C65" i="5"/>
  <c r="E65" i="5" s="1"/>
  <c r="B83" i="5"/>
  <c r="C58" i="5"/>
  <c r="E58" i="5" s="1"/>
  <c r="C49" i="5"/>
  <c r="E49" i="5" s="1"/>
  <c r="F49" i="5" s="1"/>
  <c r="Q22" i="2" s="1"/>
  <c r="C81" i="5"/>
  <c r="E81" i="5" s="1"/>
  <c r="C70" i="5"/>
  <c r="E70" i="5" s="1"/>
  <c r="F70" i="5" s="1"/>
  <c r="Q43" i="2" s="1"/>
  <c r="C69" i="5"/>
  <c r="E69" i="5" s="1"/>
  <c r="C76" i="5"/>
  <c r="E76" i="5" s="1"/>
  <c r="B64" i="5"/>
  <c r="B53" i="5"/>
  <c r="C63" i="5"/>
  <c r="E63" i="5" s="1"/>
  <c r="C57" i="5"/>
  <c r="E57" i="5" s="1"/>
  <c r="F57" i="5" s="1"/>
  <c r="Q30" i="2" s="1"/>
  <c r="B15" i="5"/>
  <c r="Q18" i="1"/>
  <c r="F20" i="5"/>
  <c r="Q39" i="1" s="1"/>
  <c r="F26" i="5"/>
  <c r="Q45" i="1" s="1"/>
  <c r="F5" i="5"/>
  <c r="Q23" i="1" s="1"/>
  <c r="C35" i="5"/>
  <c r="F35" i="5" s="1"/>
  <c r="Q54" i="1" s="1"/>
  <c r="B28" i="5"/>
  <c r="M37" i="5"/>
  <c r="L37" i="5"/>
  <c r="N37" i="5"/>
  <c r="B16" i="5"/>
  <c r="F16" i="5" s="1"/>
  <c r="Q35" i="1" s="1"/>
  <c r="F8" i="5"/>
  <c r="Q26" i="1" s="1"/>
  <c r="I27" i="5"/>
  <c r="I20" i="5" s="1"/>
  <c r="M33" i="5"/>
  <c r="L33" i="5"/>
  <c r="N33" i="5"/>
  <c r="M35" i="5"/>
  <c r="L35" i="5"/>
  <c r="N35" i="5"/>
  <c r="B33" i="5"/>
  <c r="C14" i="5"/>
  <c r="F14" i="5" s="1"/>
  <c r="Q33" i="1" s="1"/>
  <c r="B13" i="5"/>
  <c r="B5" i="5"/>
  <c r="B27" i="5"/>
  <c r="C22" i="5"/>
  <c r="F22" i="5" s="1"/>
  <c r="Q41" i="1" s="1"/>
  <c r="F12" i="5"/>
  <c r="Q31" i="1" s="1"/>
  <c r="C23" i="5"/>
  <c r="B23" i="5"/>
  <c r="K8" i="1"/>
  <c r="C34" i="5"/>
  <c r="B34" i="5"/>
  <c r="B42" i="5"/>
  <c r="B41" i="5"/>
  <c r="I17" i="5" l="1"/>
  <c r="M27" i="1" s="1"/>
  <c r="B3" i="5"/>
  <c r="F3" i="5" s="1"/>
  <c r="Q21" i="1" s="1"/>
  <c r="E3" i="5"/>
  <c r="B38" i="5"/>
  <c r="F38" i="5" s="1"/>
  <c r="Q11" i="2" s="1"/>
  <c r="F59" i="5"/>
  <c r="Q32" i="2" s="1"/>
  <c r="F47" i="5"/>
  <c r="Q20" i="2" s="1"/>
  <c r="F66" i="5"/>
  <c r="Q39" i="2" s="1"/>
  <c r="F61" i="5"/>
  <c r="Q34" i="2" s="1"/>
  <c r="F78" i="5"/>
  <c r="Q51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83" i="5"/>
  <c r="F83" i="5" s="1"/>
  <c r="Q56" i="2" s="1"/>
  <c r="E79" i="5"/>
  <c r="F79" i="5" s="1"/>
  <c r="Q52" i="2" s="1"/>
  <c r="E64" i="5"/>
  <c r="F64" i="5" s="1"/>
  <c r="Q37" i="2" s="1"/>
  <c r="F15" i="5"/>
  <c r="Q34" i="1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23" i="5"/>
  <c r="Q42" i="1" s="1"/>
  <c r="F24" i="5"/>
  <c r="Q43" i="1" s="1"/>
  <c r="F34" i="5"/>
  <c r="Q53" i="1" s="1"/>
  <c r="F27" i="5"/>
  <c r="Q46" i="1" s="1"/>
  <c r="F32" i="5"/>
  <c r="Q51" i="1" s="1"/>
  <c r="F28" i="5"/>
  <c r="Q47" i="1" s="1"/>
  <c r="B11" i="5"/>
  <c r="Q27" i="1" l="1"/>
  <c r="Q57" i="2"/>
  <c r="F11" i="5"/>
  <c r="Q30" i="1" s="1"/>
  <c r="Q55" i="1" s="1"/>
  <c r="I8" i="5" l="1"/>
  <c r="R8" i="1" s="1"/>
</calcChain>
</file>

<file path=xl/sharedStrings.xml><?xml version="1.0" encoding="utf-8"?>
<sst xmlns="http://schemas.openxmlformats.org/spreadsheetml/2006/main" count="1336" uniqueCount="537">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</sst>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2" fillId="0" borderId="12" xfId="0" applyFont="1" applyBorder="1" applyAlignment="1"/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15" fillId="0" borderId="12" xfId="0" applyFont="1" applyBorder="1" applyAlignment="1"/>
    <xf numFmtId="0" fontId="5" fillId="3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8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A21" sqref="A21:O21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7"/>
      <c r="AM1" s="87"/>
      <c r="AN1" s="87"/>
      <c r="CB1" s="6" t="s">
        <v>456</v>
      </c>
      <c r="CC1" s="6" t="s">
        <v>457</v>
      </c>
    </row>
    <row r="2" spans="1:104" s="26" customFormat="1" ht="13.5" x14ac:dyDescent="0.25">
      <c r="A2" s="79" t="s">
        <v>440</v>
      </c>
      <c r="B2" s="80"/>
      <c r="C2" s="29" t="s">
        <v>1</v>
      </c>
      <c r="D2" s="30"/>
      <c r="E2" s="30"/>
      <c r="F2" s="30"/>
      <c r="G2" s="30"/>
      <c r="H2" s="30"/>
      <c r="I2" s="30"/>
      <c r="J2" s="30"/>
      <c r="K2" s="93" t="s">
        <v>443</v>
      </c>
      <c r="L2" s="93"/>
      <c r="M2" s="93"/>
      <c r="N2" s="93"/>
      <c r="O2" s="93"/>
      <c r="P2" s="93"/>
      <c r="Q2" s="93"/>
      <c r="R2" s="93"/>
      <c r="S2" s="93"/>
      <c r="T2" s="94"/>
      <c r="V2" s="85" t="s">
        <v>441</v>
      </c>
      <c r="W2" s="80"/>
      <c r="X2" s="30" t="s">
        <v>1</v>
      </c>
      <c r="Y2" s="30"/>
      <c r="Z2" s="30"/>
      <c r="AA2" s="30"/>
      <c r="AB2" s="30"/>
      <c r="AC2" s="30"/>
      <c r="AD2" s="93"/>
      <c r="AE2" s="93"/>
      <c r="AF2" s="93"/>
      <c r="AG2" s="93"/>
      <c r="AH2" s="93"/>
      <c r="AI2" s="93"/>
      <c r="AJ2" s="93"/>
      <c r="AK2" s="93"/>
      <c r="AL2" s="93"/>
      <c r="AM2" s="94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499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1"/>
      <c r="B3" s="82"/>
      <c r="C3" s="2" t="s">
        <v>3</v>
      </c>
      <c r="D3" s="2"/>
      <c r="E3" s="2"/>
      <c r="F3" s="2"/>
      <c r="G3" s="2"/>
      <c r="H3" s="2"/>
      <c r="I3" s="2"/>
      <c r="J3" s="2"/>
      <c r="K3" s="64" t="s">
        <v>432</v>
      </c>
      <c r="L3" s="65"/>
      <c r="M3" s="65"/>
      <c r="N3" s="65"/>
      <c r="O3" s="65"/>
      <c r="P3" s="65"/>
      <c r="Q3" s="65"/>
      <c r="R3" s="65"/>
      <c r="S3" s="65"/>
      <c r="T3" s="76"/>
      <c r="V3" s="81"/>
      <c r="W3" s="82"/>
      <c r="X3" s="2" t="s">
        <v>2</v>
      </c>
      <c r="Y3" s="2"/>
      <c r="Z3" s="2"/>
      <c r="AA3" s="2"/>
      <c r="AB3" s="2"/>
      <c r="AC3" s="2"/>
      <c r="AD3" s="64"/>
      <c r="AE3" s="64"/>
      <c r="AF3" s="64"/>
      <c r="AG3" s="64"/>
      <c r="AH3" s="64"/>
      <c r="AI3" s="64"/>
      <c r="AJ3" s="64"/>
      <c r="AK3" s="64"/>
      <c r="AL3" s="64"/>
      <c r="AM3" s="71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1"/>
      <c r="B4" s="82"/>
      <c r="C4" s="2" t="s">
        <v>439</v>
      </c>
      <c r="D4" s="2"/>
      <c r="E4" s="2"/>
      <c r="F4" s="2"/>
      <c r="G4" s="2"/>
      <c r="H4" s="2"/>
      <c r="I4" s="2"/>
      <c r="J4" s="2"/>
      <c r="K4" s="64" t="s">
        <v>437</v>
      </c>
      <c r="L4" s="64"/>
      <c r="M4" s="64"/>
      <c r="N4" s="64"/>
      <c r="O4" s="64"/>
      <c r="P4" s="64"/>
      <c r="Q4" s="64"/>
      <c r="R4" s="64"/>
      <c r="S4" s="64"/>
      <c r="T4" s="71"/>
      <c r="V4" s="81"/>
      <c r="W4" s="82"/>
      <c r="X4" s="2" t="s">
        <v>4</v>
      </c>
      <c r="Y4" s="2"/>
      <c r="Z4" s="2"/>
      <c r="AA4" s="2"/>
      <c r="AB4" s="2"/>
      <c r="AC4" s="2"/>
      <c r="AD4" s="64"/>
      <c r="AE4" s="64"/>
      <c r="AF4" s="64"/>
      <c r="AG4" s="64"/>
      <c r="AH4" s="64"/>
      <c r="AI4" s="64"/>
      <c r="AJ4" s="64"/>
      <c r="AK4" s="64"/>
      <c r="AL4" s="64"/>
      <c r="AM4" s="71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X4" s="26" t="s">
        <v>489</v>
      </c>
      <c r="CY4" s="28" t="s">
        <v>484</v>
      </c>
    </row>
    <row r="5" spans="1:104" s="26" customFormat="1" ht="13.5" x14ac:dyDescent="0.25">
      <c r="A5" s="81"/>
      <c r="B5" s="82"/>
      <c r="C5" s="2" t="s">
        <v>5</v>
      </c>
      <c r="D5" s="2"/>
      <c r="E5" s="2"/>
      <c r="F5" s="2"/>
      <c r="G5" s="2"/>
      <c r="H5" s="2"/>
      <c r="I5" s="2"/>
      <c r="J5" s="2"/>
      <c r="K5" s="64" t="s">
        <v>504</v>
      </c>
      <c r="L5" s="64"/>
      <c r="M5" s="64"/>
      <c r="N5" s="64"/>
      <c r="O5" s="64"/>
      <c r="P5" s="64"/>
      <c r="Q5" s="64"/>
      <c r="R5" s="64"/>
      <c r="S5" s="64"/>
      <c r="T5" s="71"/>
      <c r="V5" s="81"/>
      <c r="W5" s="82"/>
      <c r="X5" s="2" t="s">
        <v>6</v>
      </c>
      <c r="Y5" s="2"/>
      <c r="Z5" s="2"/>
      <c r="AA5" s="2"/>
      <c r="AB5" s="2"/>
      <c r="AC5" s="2"/>
      <c r="AD5" s="64"/>
      <c r="AE5" s="64"/>
      <c r="AF5" s="64"/>
      <c r="AG5" s="64"/>
      <c r="AH5" s="64"/>
      <c r="AI5" s="64"/>
      <c r="AJ5" s="64"/>
      <c r="AK5" s="64"/>
      <c r="AL5" s="64"/>
      <c r="AM5" s="71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485</v>
      </c>
    </row>
    <row r="6" spans="1:104" s="26" customFormat="1" ht="13.5" x14ac:dyDescent="0.25">
      <c r="A6" s="81"/>
      <c r="B6" s="82"/>
      <c r="C6" s="2" t="s">
        <v>7</v>
      </c>
      <c r="D6" s="2"/>
      <c r="E6" s="2"/>
      <c r="F6" s="2"/>
      <c r="G6" s="2"/>
      <c r="H6" s="2"/>
      <c r="I6" s="2"/>
      <c r="J6" s="2"/>
      <c r="K6" s="64" t="s">
        <v>505</v>
      </c>
      <c r="L6" s="64"/>
      <c r="M6" s="64"/>
      <c r="N6" s="64"/>
      <c r="O6" s="64"/>
      <c r="P6" s="64"/>
      <c r="Q6" s="64"/>
      <c r="R6" s="64"/>
      <c r="S6" s="64"/>
      <c r="T6" s="71"/>
      <c r="V6" s="81"/>
      <c r="W6" s="82"/>
      <c r="X6" s="2" t="s">
        <v>8</v>
      </c>
      <c r="Y6" s="2"/>
      <c r="Z6" s="2"/>
      <c r="AA6" s="2"/>
      <c r="AB6" s="2"/>
      <c r="AC6" s="2"/>
      <c r="AD6" s="64"/>
      <c r="AE6" s="64"/>
      <c r="AF6" s="64"/>
      <c r="AG6" s="64"/>
      <c r="AH6" s="64"/>
      <c r="AI6" s="64"/>
      <c r="AJ6" s="64"/>
      <c r="AK6" s="64"/>
      <c r="AL6" s="64"/>
      <c r="AM6" s="71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433</v>
      </c>
    </row>
    <row r="7" spans="1:104" s="26" customFormat="1" ht="13.5" x14ac:dyDescent="0.25">
      <c r="A7" s="81"/>
      <c r="B7" s="82"/>
      <c r="C7" s="2" t="s">
        <v>9</v>
      </c>
      <c r="D7" s="2"/>
      <c r="E7" s="2"/>
      <c r="F7" s="2"/>
      <c r="G7" s="2"/>
      <c r="H7" s="2"/>
      <c r="I7" s="2"/>
      <c r="J7" s="2"/>
      <c r="K7" s="69">
        <f>ROUNDDOWN(R7/20,0)</f>
        <v>0</v>
      </c>
      <c r="L7" s="69"/>
      <c r="M7" s="69"/>
      <c r="N7" s="2" t="s">
        <v>11</v>
      </c>
      <c r="O7" s="23"/>
      <c r="P7" s="23"/>
      <c r="Q7" s="23"/>
      <c r="R7" s="69">
        <f>Conliste!B29+VLOOKUP(A12,Berechnungen!H3:J6,3)</f>
        <v>0</v>
      </c>
      <c r="S7" s="69"/>
      <c r="T7" s="77"/>
      <c r="V7" s="81"/>
      <c r="W7" s="82"/>
      <c r="X7" s="2" t="s">
        <v>10</v>
      </c>
      <c r="Y7" s="2"/>
      <c r="Z7" s="2"/>
      <c r="AA7" s="2"/>
      <c r="AB7" s="2"/>
      <c r="AC7" s="2"/>
      <c r="AD7" s="64"/>
      <c r="AE7" s="64"/>
      <c r="AF7" s="64"/>
      <c r="AG7" s="64"/>
      <c r="AH7" s="64"/>
      <c r="AI7" s="64"/>
      <c r="AJ7" s="64"/>
      <c r="AK7" s="64"/>
      <c r="AL7" s="64"/>
      <c r="AM7" s="71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436</v>
      </c>
    </row>
    <row r="8" spans="1:104" s="26" customFormat="1" ht="13.5" customHeight="1" x14ac:dyDescent="0.25">
      <c r="A8" s="81"/>
      <c r="B8" s="82"/>
      <c r="C8" s="31" t="s">
        <v>528</v>
      </c>
      <c r="D8" s="2"/>
      <c r="E8" s="2"/>
      <c r="F8" s="2"/>
      <c r="G8" s="2"/>
      <c r="H8" s="2"/>
      <c r="I8" s="2"/>
      <c r="J8" s="2"/>
      <c r="K8" s="69">
        <f>VLOOKUP(A12,Berechnungen!H3:I6,2)+Conliste!E29-15</f>
        <v>0</v>
      </c>
      <c r="L8" s="69"/>
      <c r="M8" s="69"/>
      <c r="N8" s="2" t="s">
        <v>13</v>
      </c>
      <c r="O8" s="2"/>
      <c r="P8" s="2"/>
      <c r="Q8" s="2"/>
      <c r="R8" s="69">
        <f>K8-Berechnungen!I8-Magieblatt!AK8+15</f>
        <v>15</v>
      </c>
      <c r="S8" s="69"/>
      <c r="T8" s="77"/>
      <c r="V8" s="81"/>
      <c r="W8" s="82"/>
      <c r="X8" s="2" t="s">
        <v>12</v>
      </c>
      <c r="Y8" s="2"/>
      <c r="Z8" s="2"/>
      <c r="AA8" s="2"/>
      <c r="AB8" s="2"/>
      <c r="AC8" s="2"/>
      <c r="AD8" s="64"/>
      <c r="AE8" s="64"/>
      <c r="AF8" s="64"/>
      <c r="AG8" s="64"/>
      <c r="AH8" s="64"/>
      <c r="AI8" s="64"/>
      <c r="AJ8" s="64"/>
      <c r="AK8" s="64"/>
      <c r="AL8" s="64"/>
      <c r="AM8" s="71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434</v>
      </c>
    </row>
    <row r="9" spans="1:104" s="26" customFormat="1" ht="14.25" thickBot="1" x14ac:dyDescent="0.3">
      <c r="A9" s="83"/>
      <c r="B9" s="84"/>
      <c r="C9" s="32" t="s">
        <v>438</v>
      </c>
      <c r="D9" s="32"/>
      <c r="E9" s="32"/>
      <c r="F9" s="32"/>
      <c r="G9" s="32"/>
      <c r="H9" s="32"/>
      <c r="I9" s="32"/>
      <c r="J9" s="32"/>
      <c r="K9" s="91">
        <f>Berechnungen!I10</f>
        <v>3</v>
      </c>
      <c r="L9" s="92"/>
      <c r="M9" s="92"/>
      <c r="N9" s="32" t="s">
        <v>448</v>
      </c>
      <c r="O9" s="32"/>
      <c r="P9" s="32"/>
      <c r="Q9" s="32"/>
      <c r="R9" s="88">
        <f>VLOOKUP(K4,Berechnungen!H32:N43,7)-Magieblatt!AD8</f>
        <v>0</v>
      </c>
      <c r="S9" s="89"/>
      <c r="T9" s="90"/>
      <c r="V9" s="83"/>
      <c r="W9" s="84"/>
      <c r="X9" s="32" t="s">
        <v>14</v>
      </c>
      <c r="Y9" s="32"/>
      <c r="Z9" s="32"/>
      <c r="AA9" s="32"/>
      <c r="AB9" s="32"/>
      <c r="AC9" s="32"/>
      <c r="AD9" s="73"/>
      <c r="AE9" s="74"/>
      <c r="AF9" s="74"/>
      <c r="AG9" s="74"/>
      <c r="AH9" s="74"/>
      <c r="AI9" s="74"/>
      <c r="AJ9" s="74"/>
      <c r="AK9" s="74"/>
      <c r="AL9" s="74"/>
      <c r="AM9" s="75"/>
      <c r="BX9" s="27"/>
      <c r="BZ9" s="59" t="s">
        <v>531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435</v>
      </c>
    </row>
    <row r="10" spans="1:104" ht="13.5" x14ac:dyDescent="0.25"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486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534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  <c r="CZ11" s="28" t="s">
        <v>487</v>
      </c>
    </row>
    <row r="12" spans="1:104" s="26" customFormat="1" ht="13.5" x14ac:dyDescent="0.25">
      <c r="A12" s="70" t="s">
        <v>508</v>
      </c>
      <c r="B12" s="70"/>
      <c r="C12" s="70"/>
      <c r="D12" s="70"/>
      <c r="E12" s="70"/>
      <c r="F12" s="70"/>
      <c r="G12" s="70"/>
      <c r="H12" s="70"/>
      <c r="I12" s="70"/>
      <c r="J12" s="78"/>
      <c r="K12" s="78"/>
      <c r="L12" s="78"/>
      <c r="M12" s="78"/>
      <c r="N12" s="78"/>
      <c r="O12" s="78"/>
      <c r="Q12" s="69">
        <v>0</v>
      </c>
      <c r="R12" s="69"/>
      <c r="S12" s="1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4" t="s">
        <v>125</v>
      </c>
      <c r="B13" s="64"/>
      <c r="C13" s="64"/>
      <c r="D13" s="64"/>
      <c r="E13" s="64"/>
      <c r="F13" s="64"/>
      <c r="G13" s="64"/>
      <c r="H13" s="64"/>
      <c r="I13" s="64"/>
      <c r="J13" s="67"/>
      <c r="K13" s="67"/>
      <c r="L13" s="67"/>
      <c r="M13" s="67"/>
      <c r="N13" s="67"/>
      <c r="O13" s="67"/>
      <c r="Q13" s="69">
        <f>VLOOKUP(A13,'.'!$K$2:$L$91,2)</f>
        <v>0</v>
      </c>
      <c r="R13" s="69"/>
      <c r="S13" s="1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4" t="s">
        <v>125</v>
      </c>
      <c r="B14" s="64"/>
      <c r="C14" s="64"/>
      <c r="D14" s="64"/>
      <c r="E14" s="64"/>
      <c r="F14" s="64"/>
      <c r="G14" s="64"/>
      <c r="H14" s="64"/>
      <c r="I14" s="64"/>
      <c r="J14" s="67"/>
      <c r="K14" s="67"/>
      <c r="L14" s="67"/>
      <c r="M14" s="67"/>
      <c r="N14" s="67"/>
      <c r="O14" s="67"/>
      <c r="Q14" s="69">
        <f>VLOOKUP(A14,'.'!$K$2:$L$91,2)</f>
        <v>0</v>
      </c>
      <c r="R14" s="69"/>
      <c r="S14" s="1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</row>
    <row r="15" spans="1:104" s="26" customFormat="1" ht="13.5" x14ac:dyDescent="0.25">
      <c r="A15" s="64" t="s">
        <v>125</v>
      </c>
      <c r="B15" s="64"/>
      <c r="C15" s="64"/>
      <c r="D15" s="64"/>
      <c r="E15" s="64"/>
      <c r="F15" s="64"/>
      <c r="G15" s="64"/>
      <c r="H15" s="64"/>
      <c r="I15" s="64"/>
      <c r="J15" s="67"/>
      <c r="K15" s="67"/>
      <c r="L15" s="67"/>
      <c r="M15" s="67"/>
      <c r="N15" s="67"/>
      <c r="O15" s="67"/>
      <c r="Q15" s="69">
        <f>VLOOKUP(A15,'.'!$K$2:$L$91,2)</f>
        <v>0</v>
      </c>
      <c r="R15" s="69"/>
      <c r="S15" s="1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4" t="s">
        <v>125</v>
      </c>
      <c r="B16" s="64"/>
      <c r="C16" s="64"/>
      <c r="D16" s="64"/>
      <c r="E16" s="64"/>
      <c r="F16" s="64"/>
      <c r="G16" s="64"/>
      <c r="H16" s="64"/>
      <c r="I16" s="64"/>
      <c r="J16" s="67"/>
      <c r="K16" s="67"/>
      <c r="L16" s="67"/>
      <c r="M16" s="67"/>
      <c r="N16" s="67"/>
      <c r="O16" s="67"/>
      <c r="Q16" s="69">
        <f>VLOOKUP(A16,'.'!$K$2:$L$91,2)</f>
        <v>0</v>
      </c>
      <c r="R16" s="69"/>
      <c r="S16" s="1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4" t="s">
        <v>125</v>
      </c>
      <c r="B17" s="64"/>
      <c r="C17" s="64"/>
      <c r="D17" s="64"/>
      <c r="E17" s="64"/>
      <c r="F17" s="64"/>
      <c r="G17" s="64"/>
      <c r="H17" s="64"/>
      <c r="I17" s="64"/>
      <c r="J17" s="67"/>
      <c r="K17" s="67"/>
      <c r="L17" s="67"/>
      <c r="M17" s="67"/>
      <c r="N17" s="67"/>
      <c r="O17" s="67"/>
      <c r="Q17" s="69">
        <f>VLOOKUP(A17,'.'!$K$2:$L$91,2)</f>
        <v>0</v>
      </c>
      <c r="R17" s="69"/>
      <c r="S17" s="1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68">
        <f>SUM(Q12:R17)</f>
        <v>0</v>
      </c>
      <c r="R18" s="68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533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61" t="s">
        <v>450</v>
      </c>
      <c r="U20" s="61"/>
      <c r="V20" s="61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70" t="s">
        <v>38</v>
      </c>
      <c r="B21" s="70"/>
      <c r="C21" s="70"/>
      <c r="D21" s="70"/>
      <c r="E21" s="70"/>
      <c r="F21" s="70"/>
      <c r="G21" s="70"/>
      <c r="H21" s="70"/>
      <c r="I21" s="70"/>
      <c r="J21" s="78"/>
      <c r="K21" s="78"/>
      <c r="L21" s="78"/>
      <c r="M21" s="78"/>
      <c r="N21" s="78"/>
      <c r="O21" s="78"/>
      <c r="Q21" s="69">
        <f>Berechnungen!F3</f>
        <v>0</v>
      </c>
      <c r="R21" s="69"/>
      <c r="T21" s="72">
        <v>0</v>
      </c>
      <c r="U21" s="72"/>
      <c r="V21" s="72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4" t="s">
        <v>38</v>
      </c>
      <c r="B22" s="64"/>
      <c r="C22" s="64"/>
      <c r="D22" s="64"/>
      <c r="E22" s="64"/>
      <c r="F22" s="64"/>
      <c r="G22" s="64"/>
      <c r="H22" s="64"/>
      <c r="I22" s="64"/>
      <c r="J22" s="67"/>
      <c r="K22" s="67"/>
      <c r="L22" s="67"/>
      <c r="M22" s="67"/>
      <c r="N22" s="67"/>
      <c r="O22" s="67"/>
      <c r="Q22" s="69">
        <f>Berechnungen!F4</f>
        <v>0</v>
      </c>
      <c r="R22" s="69"/>
      <c r="T22" s="72">
        <v>0</v>
      </c>
      <c r="U22" s="72"/>
      <c r="V22" s="72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4" t="s">
        <v>38</v>
      </c>
      <c r="B23" s="64"/>
      <c r="C23" s="64"/>
      <c r="D23" s="64"/>
      <c r="E23" s="64"/>
      <c r="F23" s="64"/>
      <c r="G23" s="64"/>
      <c r="H23" s="64"/>
      <c r="I23" s="64"/>
      <c r="J23" s="67"/>
      <c r="K23" s="67"/>
      <c r="L23" s="67"/>
      <c r="M23" s="67"/>
      <c r="N23" s="67"/>
      <c r="O23" s="67"/>
      <c r="Q23" s="69">
        <f>Berechnungen!F5</f>
        <v>0</v>
      </c>
      <c r="R23" s="69"/>
      <c r="T23" s="72">
        <v>0</v>
      </c>
      <c r="U23" s="72"/>
      <c r="V23" s="72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4" t="s">
        <v>38</v>
      </c>
      <c r="B24" s="64"/>
      <c r="C24" s="64"/>
      <c r="D24" s="64"/>
      <c r="E24" s="64"/>
      <c r="F24" s="64"/>
      <c r="G24" s="64"/>
      <c r="H24" s="64"/>
      <c r="I24" s="64"/>
      <c r="J24" s="67"/>
      <c r="K24" s="67"/>
      <c r="L24" s="67"/>
      <c r="M24" s="67"/>
      <c r="N24" s="67"/>
      <c r="O24" s="67"/>
      <c r="Q24" s="69">
        <f>Berechnungen!F6</f>
        <v>0</v>
      </c>
      <c r="R24" s="69"/>
      <c r="T24" s="72">
        <v>0</v>
      </c>
      <c r="U24" s="72"/>
      <c r="V24" s="72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4" t="s">
        <v>38</v>
      </c>
      <c r="B25" s="64"/>
      <c r="C25" s="64"/>
      <c r="D25" s="64"/>
      <c r="E25" s="64"/>
      <c r="F25" s="64"/>
      <c r="G25" s="64"/>
      <c r="H25" s="64"/>
      <c r="I25" s="64"/>
      <c r="J25" s="67"/>
      <c r="K25" s="67"/>
      <c r="L25" s="67"/>
      <c r="M25" s="67"/>
      <c r="N25" s="67"/>
      <c r="O25" s="67"/>
      <c r="Q25" s="69">
        <f>Berechnungen!F7</f>
        <v>0</v>
      </c>
      <c r="R25" s="69"/>
      <c r="T25" s="72">
        <v>0</v>
      </c>
      <c r="U25" s="72"/>
      <c r="V25" s="72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4" t="s">
        <v>38</v>
      </c>
      <c r="B26" s="64"/>
      <c r="C26" s="64"/>
      <c r="D26" s="64"/>
      <c r="E26" s="64"/>
      <c r="F26" s="64"/>
      <c r="G26" s="64"/>
      <c r="H26" s="64"/>
      <c r="I26" s="64"/>
      <c r="J26" s="67"/>
      <c r="K26" s="67"/>
      <c r="L26" s="67"/>
      <c r="M26" s="67"/>
      <c r="N26" s="67"/>
      <c r="O26" s="67"/>
      <c r="Q26" s="69">
        <f>Berechnungen!F8</f>
        <v>0</v>
      </c>
      <c r="R26" s="69"/>
      <c r="T26" s="72">
        <v>0</v>
      </c>
      <c r="U26" s="72"/>
      <c r="V26" s="72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63" t="s">
        <v>482</v>
      </c>
      <c r="B27" s="64"/>
      <c r="C27" s="64"/>
      <c r="D27" s="64"/>
      <c r="E27" s="64"/>
      <c r="F27" s="64"/>
      <c r="G27" s="64"/>
      <c r="H27" s="64"/>
      <c r="I27" s="64"/>
      <c r="J27" s="64"/>
      <c r="K27" s="65"/>
      <c r="L27" s="65"/>
      <c r="M27" s="62">
        <f>Berechnungen!I17</f>
        <v>0</v>
      </c>
      <c r="N27" s="62"/>
      <c r="Q27" s="66">
        <f>SUM(Q21:R26)</f>
        <v>0</v>
      </c>
      <c r="R27" s="66"/>
      <c r="BZ27" s="59" t="s">
        <v>531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61" t="s">
        <v>450</v>
      </c>
      <c r="U29" s="61"/>
      <c r="V29" s="61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534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70" t="s">
        <v>38</v>
      </c>
      <c r="B30" s="70"/>
      <c r="C30" s="70"/>
      <c r="D30" s="70"/>
      <c r="E30" s="70"/>
      <c r="F30" s="70"/>
      <c r="G30" s="70"/>
      <c r="H30" s="70"/>
      <c r="I30" s="70"/>
      <c r="J30" s="78"/>
      <c r="K30" s="78"/>
      <c r="L30" s="78"/>
      <c r="M30" s="78"/>
      <c r="N30" s="78"/>
      <c r="O30" s="78"/>
      <c r="P30" s="2"/>
      <c r="Q30" s="69">
        <f>Berechnungen!F11</f>
        <v>0</v>
      </c>
      <c r="R30" s="69"/>
      <c r="S30" s="1"/>
      <c r="T30" s="72">
        <v>0</v>
      </c>
      <c r="U30" s="72"/>
      <c r="V30" s="72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70" t="s">
        <v>38</v>
      </c>
      <c r="B31" s="70"/>
      <c r="C31" s="70"/>
      <c r="D31" s="70"/>
      <c r="E31" s="70"/>
      <c r="F31" s="70"/>
      <c r="G31" s="70"/>
      <c r="H31" s="70"/>
      <c r="I31" s="70"/>
      <c r="J31" s="78"/>
      <c r="K31" s="78"/>
      <c r="L31" s="78"/>
      <c r="M31" s="78"/>
      <c r="N31" s="78"/>
      <c r="O31" s="78"/>
      <c r="P31" s="4"/>
      <c r="Q31" s="69">
        <f>Berechnungen!F12</f>
        <v>0</v>
      </c>
      <c r="R31" s="69"/>
      <c r="S31" s="4"/>
      <c r="T31" s="72">
        <v>0</v>
      </c>
      <c r="U31" s="72"/>
      <c r="V31" s="72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BX31" s="27"/>
      <c r="BZ31" t="s">
        <v>533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70" t="s">
        <v>38</v>
      </c>
      <c r="B32" s="70"/>
      <c r="C32" s="70"/>
      <c r="D32" s="70"/>
      <c r="E32" s="70"/>
      <c r="F32" s="70"/>
      <c r="G32" s="70"/>
      <c r="H32" s="70"/>
      <c r="I32" s="70"/>
      <c r="J32" s="78"/>
      <c r="K32" s="78"/>
      <c r="L32" s="78"/>
      <c r="M32" s="78"/>
      <c r="N32" s="78"/>
      <c r="O32" s="78"/>
      <c r="Q32" s="69">
        <f>Berechnungen!F13</f>
        <v>0</v>
      </c>
      <c r="R32" s="69"/>
      <c r="T32" s="72">
        <v>0</v>
      </c>
      <c r="U32" s="72"/>
      <c r="V32" s="72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4" s="26" customFormat="1" ht="13.5" x14ac:dyDescent="0.25">
      <c r="A33" s="70" t="s">
        <v>38</v>
      </c>
      <c r="B33" s="70"/>
      <c r="C33" s="70"/>
      <c r="D33" s="70"/>
      <c r="E33" s="70"/>
      <c r="F33" s="70"/>
      <c r="G33" s="70"/>
      <c r="H33" s="70"/>
      <c r="I33" s="70"/>
      <c r="J33" s="78"/>
      <c r="K33" s="78"/>
      <c r="L33" s="78"/>
      <c r="M33" s="78"/>
      <c r="N33" s="78"/>
      <c r="O33" s="78"/>
      <c r="Q33" s="69">
        <f>Berechnungen!F14</f>
        <v>0</v>
      </c>
      <c r="R33" s="69"/>
      <c r="T33" s="72">
        <v>0</v>
      </c>
      <c r="U33" s="72"/>
      <c r="V33" s="72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BX33" s="27"/>
      <c r="CB33" s="10" t="s">
        <v>168</v>
      </c>
      <c r="CC33" s="10" t="s">
        <v>166</v>
      </c>
      <c r="CD33" s="10" t="s">
        <v>168</v>
      </c>
      <c r="CF33" t="s">
        <v>81</v>
      </c>
    </row>
    <row r="34" spans="1:84" s="26" customFormat="1" ht="13.5" x14ac:dyDescent="0.25">
      <c r="A34" s="70" t="s">
        <v>38</v>
      </c>
      <c r="B34" s="70"/>
      <c r="C34" s="70"/>
      <c r="D34" s="70"/>
      <c r="E34" s="70"/>
      <c r="F34" s="70"/>
      <c r="G34" s="70"/>
      <c r="H34" s="70"/>
      <c r="I34" s="70"/>
      <c r="J34" s="78"/>
      <c r="K34" s="78"/>
      <c r="L34" s="78"/>
      <c r="M34" s="78"/>
      <c r="N34" s="78"/>
      <c r="O34" s="78"/>
      <c r="Q34" s="69">
        <f>Berechnungen!F15</f>
        <v>0</v>
      </c>
      <c r="R34" s="69"/>
      <c r="T34" s="72">
        <v>0</v>
      </c>
      <c r="U34" s="72"/>
      <c r="V34" s="72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BX34" s="27"/>
      <c r="CB34" s="10" t="s">
        <v>175</v>
      </c>
      <c r="CC34" s="10" t="s">
        <v>168</v>
      </c>
      <c r="CD34" s="10" t="s">
        <v>175</v>
      </c>
      <c r="CF34" t="s">
        <v>83</v>
      </c>
    </row>
    <row r="35" spans="1:84" s="26" customFormat="1" ht="13.5" x14ac:dyDescent="0.25">
      <c r="A35" s="70" t="s">
        <v>38</v>
      </c>
      <c r="B35" s="70"/>
      <c r="C35" s="70"/>
      <c r="D35" s="70"/>
      <c r="E35" s="70"/>
      <c r="F35" s="70"/>
      <c r="G35" s="70"/>
      <c r="H35" s="70"/>
      <c r="I35" s="70"/>
      <c r="J35" s="78"/>
      <c r="K35" s="78"/>
      <c r="L35" s="78"/>
      <c r="M35" s="78"/>
      <c r="N35" s="78"/>
      <c r="O35" s="78"/>
      <c r="Q35" s="69">
        <f>Berechnungen!F16</f>
        <v>0</v>
      </c>
      <c r="R35" s="69"/>
      <c r="T35" s="72">
        <v>0</v>
      </c>
      <c r="U35" s="72"/>
      <c r="V35" s="72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BX35" s="27"/>
      <c r="CB35" s="10" t="s">
        <v>185</v>
      </c>
      <c r="CC35" s="10" t="s">
        <v>175</v>
      </c>
      <c r="CD35" s="10" t="s">
        <v>185</v>
      </c>
      <c r="CF35" t="s">
        <v>85</v>
      </c>
    </row>
    <row r="36" spans="1:84" s="26" customFormat="1" ht="13.5" x14ac:dyDescent="0.25">
      <c r="A36" s="70" t="s">
        <v>38</v>
      </c>
      <c r="B36" s="70"/>
      <c r="C36" s="70"/>
      <c r="D36" s="70"/>
      <c r="E36" s="70"/>
      <c r="F36" s="70"/>
      <c r="G36" s="70"/>
      <c r="H36" s="70"/>
      <c r="I36" s="70"/>
      <c r="J36" s="78"/>
      <c r="K36" s="78"/>
      <c r="L36" s="78"/>
      <c r="M36" s="78"/>
      <c r="N36" s="78"/>
      <c r="O36" s="78"/>
      <c r="Q36" s="69">
        <f>Berechnungen!F17</f>
        <v>0</v>
      </c>
      <c r="R36" s="69"/>
      <c r="T36" s="72">
        <v>0</v>
      </c>
      <c r="U36" s="72"/>
      <c r="V36" s="72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BX36" s="27"/>
      <c r="CB36" s="10" t="s">
        <v>189</v>
      </c>
      <c r="CC36" s="10" t="s">
        <v>185</v>
      </c>
      <c r="CD36" s="10" t="s">
        <v>189</v>
      </c>
      <c r="CF36" t="s">
        <v>87</v>
      </c>
    </row>
    <row r="37" spans="1:84" s="26" customFormat="1" ht="13.5" x14ac:dyDescent="0.25">
      <c r="A37" s="70" t="s">
        <v>38</v>
      </c>
      <c r="B37" s="70"/>
      <c r="C37" s="70"/>
      <c r="D37" s="70"/>
      <c r="E37" s="70"/>
      <c r="F37" s="70"/>
      <c r="G37" s="70"/>
      <c r="H37" s="70"/>
      <c r="I37" s="70"/>
      <c r="J37" s="78"/>
      <c r="K37" s="78"/>
      <c r="L37" s="78"/>
      <c r="M37" s="78"/>
      <c r="N37" s="78"/>
      <c r="O37" s="78"/>
      <c r="Q37" s="69">
        <f>Berechnungen!F18</f>
        <v>0</v>
      </c>
      <c r="R37" s="69"/>
      <c r="T37" s="72">
        <v>0</v>
      </c>
      <c r="U37" s="72"/>
      <c r="V37" s="72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BX37" s="27"/>
      <c r="CC37" s="10" t="s">
        <v>189</v>
      </c>
      <c r="CF37" s="41" t="s">
        <v>464</v>
      </c>
    </row>
    <row r="38" spans="1:84" s="26" customFormat="1" ht="13.5" x14ac:dyDescent="0.25">
      <c r="A38" s="70" t="s">
        <v>38</v>
      </c>
      <c r="B38" s="70"/>
      <c r="C38" s="70"/>
      <c r="D38" s="70"/>
      <c r="E38" s="70"/>
      <c r="F38" s="70"/>
      <c r="G38" s="70"/>
      <c r="H38" s="70"/>
      <c r="I38" s="70"/>
      <c r="J38" s="78"/>
      <c r="K38" s="78"/>
      <c r="L38" s="78"/>
      <c r="M38" s="78"/>
      <c r="N38" s="78"/>
      <c r="O38" s="78"/>
      <c r="Q38" s="69">
        <f>Berechnungen!F19</f>
        <v>0</v>
      </c>
      <c r="R38" s="69"/>
      <c r="T38" s="72">
        <v>0</v>
      </c>
      <c r="U38" s="72"/>
      <c r="V38" s="72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BX38" s="27"/>
      <c r="CB38" s="10" t="s">
        <v>28</v>
      </c>
      <c r="CC38"/>
      <c r="CD38" s="10" t="s">
        <v>28</v>
      </c>
      <c r="CF38" t="s">
        <v>91</v>
      </c>
    </row>
    <row r="39" spans="1:84" s="26" customFormat="1" ht="13.5" x14ac:dyDescent="0.25">
      <c r="A39" s="70" t="s">
        <v>38</v>
      </c>
      <c r="B39" s="70"/>
      <c r="C39" s="70"/>
      <c r="D39" s="70"/>
      <c r="E39" s="70"/>
      <c r="F39" s="70"/>
      <c r="G39" s="70"/>
      <c r="H39" s="70"/>
      <c r="I39" s="70"/>
      <c r="J39" s="78"/>
      <c r="K39" s="78"/>
      <c r="L39" s="78"/>
      <c r="M39" s="78"/>
      <c r="N39" s="78"/>
      <c r="O39" s="78"/>
      <c r="Q39" s="69">
        <f>Berechnungen!F20</f>
        <v>0</v>
      </c>
      <c r="R39" s="69"/>
      <c r="T39" s="72">
        <v>0</v>
      </c>
      <c r="U39" s="72"/>
      <c r="V39" s="72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4" s="26" customFormat="1" ht="13.5" x14ac:dyDescent="0.25">
      <c r="A40" s="70" t="s">
        <v>38</v>
      </c>
      <c r="B40" s="70"/>
      <c r="C40" s="70"/>
      <c r="D40" s="70"/>
      <c r="E40" s="70"/>
      <c r="F40" s="70"/>
      <c r="G40" s="70"/>
      <c r="H40" s="70"/>
      <c r="I40" s="70"/>
      <c r="J40" s="78"/>
      <c r="K40" s="78"/>
      <c r="L40" s="78"/>
      <c r="M40" s="78"/>
      <c r="N40" s="78"/>
      <c r="O40" s="78"/>
      <c r="Q40" s="69">
        <f>Berechnungen!F21</f>
        <v>0</v>
      </c>
      <c r="R40" s="69"/>
      <c r="T40" s="72">
        <v>0</v>
      </c>
      <c r="U40" s="72"/>
      <c r="V40" s="72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4" s="26" customFormat="1" ht="13.5" x14ac:dyDescent="0.25">
      <c r="A41" s="70" t="s">
        <v>38</v>
      </c>
      <c r="B41" s="70"/>
      <c r="C41" s="70"/>
      <c r="D41" s="70"/>
      <c r="E41" s="70"/>
      <c r="F41" s="70"/>
      <c r="G41" s="70"/>
      <c r="H41" s="70"/>
      <c r="I41" s="70"/>
      <c r="J41" s="78"/>
      <c r="K41" s="78"/>
      <c r="L41" s="78"/>
      <c r="M41" s="78"/>
      <c r="N41" s="78"/>
      <c r="O41" s="78"/>
      <c r="Q41" s="69">
        <f>Berechnungen!F22</f>
        <v>0</v>
      </c>
      <c r="R41" s="69"/>
      <c r="T41" s="72">
        <v>0</v>
      </c>
      <c r="U41" s="72"/>
      <c r="V41" s="72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4" s="26" customFormat="1" ht="13.5" x14ac:dyDescent="0.25">
      <c r="A42" s="70" t="s">
        <v>38</v>
      </c>
      <c r="B42" s="70"/>
      <c r="C42" s="70"/>
      <c r="D42" s="70"/>
      <c r="E42" s="70"/>
      <c r="F42" s="70"/>
      <c r="G42" s="70"/>
      <c r="H42" s="70"/>
      <c r="I42" s="70"/>
      <c r="J42" s="78"/>
      <c r="K42" s="78"/>
      <c r="L42" s="78"/>
      <c r="M42" s="78"/>
      <c r="N42" s="78"/>
      <c r="O42" s="78"/>
      <c r="Q42" s="69">
        <f>Berechnungen!F23</f>
        <v>0</v>
      </c>
      <c r="R42" s="69"/>
      <c r="T42" s="72">
        <v>0</v>
      </c>
      <c r="U42" s="72"/>
      <c r="V42" s="72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4" s="26" customFormat="1" ht="13.5" x14ac:dyDescent="0.25">
      <c r="A43" s="70" t="s">
        <v>38</v>
      </c>
      <c r="B43" s="70"/>
      <c r="C43" s="70"/>
      <c r="D43" s="70"/>
      <c r="E43" s="70"/>
      <c r="F43" s="70"/>
      <c r="G43" s="70"/>
      <c r="H43" s="70"/>
      <c r="I43" s="70"/>
      <c r="J43" s="78"/>
      <c r="K43" s="78"/>
      <c r="L43" s="78"/>
      <c r="M43" s="78"/>
      <c r="N43" s="78"/>
      <c r="O43" s="78"/>
      <c r="Q43" s="69">
        <f>Berechnungen!F24</f>
        <v>0</v>
      </c>
      <c r="R43" s="69"/>
      <c r="T43" s="72">
        <v>0</v>
      </c>
      <c r="U43" s="72"/>
      <c r="V43" s="72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4" s="26" customFormat="1" ht="13.5" x14ac:dyDescent="0.25">
      <c r="A44" s="70" t="s">
        <v>38</v>
      </c>
      <c r="B44" s="70"/>
      <c r="C44" s="70"/>
      <c r="D44" s="70"/>
      <c r="E44" s="70"/>
      <c r="F44" s="70"/>
      <c r="G44" s="70"/>
      <c r="H44" s="70"/>
      <c r="I44" s="70"/>
      <c r="J44" s="78"/>
      <c r="K44" s="78"/>
      <c r="L44" s="78"/>
      <c r="M44" s="78"/>
      <c r="N44" s="78"/>
      <c r="O44" s="78"/>
      <c r="Q44" s="69">
        <f>Berechnungen!F25</f>
        <v>0</v>
      </c>
      <c r="R44" s="69"/>
      <c r="T44" s="72">
        <v>0</v>
      </c>
      <c r="U44" s="72"/>
      <c r="V44" s="72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4" s="26" customFormat="1" ht="13.5" x14ac:dyDescent="0.25">
      <c r="A45" s="70" t="s">
        <v>38</v>
      </c>
      <c r="B45" s="70"/>
      <c r="C45" s="70"/>
      <c r="D45" s="70"/>
      <c r="E45" s="70"/>
      <c r="F45" s="70"/>
      <c r="G45" s="70"/>
      <c r="H45" s="70"/>
      <c r="I45" s="70"/>
      <c r="J45" s="78"/>
      <c r="K45" s="78"/>
      <c r="L45" s="78"/>
      <c r="M45" s="78"/>
      <c r="N45" s="78"/>
      <c r="O45" s="78"/>
      <c r="Q45" s="69">
        <f>Berechnungen!F26</f>
        <v>0</v>
      </c>
      <c r="R45" s="69"/>
      <c r="T45" s="72">
        <v>0</v>
      </c>
      <c r="U45" s="72"/>
      <c r="V45" s="72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4" s="26" customFormat="1" ht="13.5" x14ac:dyDescent="0.25">
      <c r="A46" s="70" t="s">
        <v>38</v>
      </c>
      <c r="B46" s="70"/>
      <c r="C46" s="70"/>
      <c r="D46" s="70"/>
      <c r="E46" s="70"/>
      <c r="F46" s="70"/>
      <c r="G46" s="70"/>
      <c r="H46" s="70"/>
      <c r="I46" s="70"/>
      <c r="J46" s="78"/>
      <c r="K46" s="78"/>
      <c r="L46" s="78"/>
      <c r="M46" s="78"/>
      <c r="N46" s="78"/>
      <c r="O46" s="78"/>
      <c r="Q46" s="69">
        <f>Berechnungen!F27</f>
        <v>0</v>
      </c>
      <c r="R46" s="69"/>
      <c r="T46" s="72">
        <v>0</v>
      </c>
      <c r="U46" s="72"/>
      <c r="V46" s="72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4" s="26" customFormat="1" ht="13.5" x14ac:dyDescent="0.25">
      <c r="A47" s="70" t="s">
        <v>38</v>
      </c>
      <c r="B47" s="70"/>
      <c r="C47" s="70"/>
      <c r="D47" s="70"/>
      <c r="E47" s="70"/>
      <c r="F47" s="70"/>
      <c r="G47" s="70"/>
      <c r="H47" s="70"/>
      <c r="I47" s="70"/>
      <c r="J47" s="78"/>
      <c r="K47" s="78"/>
      <c r="L47" s="78"/>
      <c r="M47" s="78"/>
      <c r="N47" s="78"/>
      <c r="O47" s="78"/>
      <c r="Q47" s="69">
        <f>Berechnungen!F28</f>
        <v>0</v>
      </c>
      <c r="R47" s="69"/>
      <c r="T47" s="72">
        <v>0</v>
      </c>
      <c r="U47" s="72"/>
      <c r="V47" s="72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4" s="26" customFormat="1" ht="13.5" x14ac:dyDescent="0.25">
      <c r="A48" s="70" t="s">
        <v>38</v>
      </c>
      <c r="B48" s="70"/>
      <c r="C48" s="70"/>
      <c r="D48" s="70"/>
      <c r="E48" s="70"/>
      <c r="F48" s="70"/>
      <c r="G48" s="70"/>
      <c r="H48" s="70"/>
      <c r="I48" s="70"/>
      <c r="J48" s="78"/>
      <c r="K48" s="78"/>
      <c r="L48" s="78"/>
      <c r="M48" s="78"/>
      <c r="N48" s="78"/>
      <c r="O48" s="78"/>
      <c r="Q48" s="69">
        <f>Berechnungen!F29</f>
        <v>0</v>
      </c>
      <c r="R48" s="69"/>
      <c r="T48" s="72">
        <v>0</v>
      </c>
      <c r="U48" s="72"/>
      <c r="V48" s="72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70" t="s">
        <v>38</v>
      </c>
      <c r="B49" s="70"/>
      <c r="C49" s="70"/>
      <c r="D49" s="70"/>
      <c r="E49" s="70"/>
      <c r="F49" s="70"/>
      <c r="G49" s="70"/>
      <c r="H49" s="70"/>
      <c r="I49" s="70"/>
      <c r="J49" s="78"/>
      <c r="K49" s="78"/>
      <c r="L49" s="78"/>
      <c r="M49" s="78"/>
      <c r="N49" s="78"/>
      <c r="O49" s="78"/>
      <c r="Q49" s="69">
        <f>Berechnungen!F30</f>
        <v>0</v>
      </c>
      <c r="R49" s="69"/>
      <c r="T49" s="72">
        <v>0</v>
      </c>
      <c r="U49" s="72"/>
      <c r="V49" s="72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70" t="s">
        <v>38</v>
      </c>
      <c r="B50" s="70"/>
      <c r="C50" s="70"/>
      <c r="D50" s="70"/>
      <c r="E50" s="70"/>
      <c r="F50" s="70"/>
      <c r="G50" s="70"/>
      <c r="H50" s="70"/>
      <c r="I50" s="70"/>
      <c r="J50" s="78"/>
      <c r="K50" s="78"/>
      <c r="L50" s="78"/>
      <c r="M50" s="78"/>
      <c r="N50" s="78"/>
      <c r="O50" s="78"/>
      <c r="Q50" s="69">
        <f>Berechnungen!F31</f>
        <v>0</v>
      </c>
      <c r="R50" s="69"/>
      <c r="T50" s="72">
        <v>0</v>
      </c>
      <c r="U50" s="72"/>
      <c r="V50" s="72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70" t="s">
        <v>38</v>
      </c>
      <c r="B51" s="70"/>
      <c r="C51" s="70"/>
      <c r="D51" s="70"/>
      <c r="E51" s="70"/>
      <c r="F51" s="70"/>
      <c r="G51" s="70"/>
      <c r="H51" s="70"/>
      <c r="I51" s="70"/>
      <c r="J51" s="78"/>
      <c r="K51" s="78"/>
      <c r="L51" s="78"/>
      <c r="M51" s="78"/>
      <c r="N51" s="78"/>
      <c r="O51" s="78"/>
      <c r="Q51" s="69">
        <f>Berechnungen!F32</f>
        <v>0</v>
      </c>
      <c r="R51" s="69"/>
      <c r="T51" s="72">
        <v>0</v>
      </c>
      <c r="U51" s="72"/>
      <c r="V51" s="72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70" t="s">
        <v>38</v>
      </c>
      <c r="B52" s="70"/>
      <c r="C52" s="70"/>
      <c r="D52" s="70"/>
      <c r="E52" s="70"/>
      <c r="F52" s="70"/>
      <c r="G52" s="70"/>
      <c r="H52" s="70"/>
      <c r="I52" s="70"/>
      <c r="J52" s="78"/>
      <c r="K52" s="78"/>
      <c r="L52" s="78"/>
      <c r="M52" s="78"/>
      <c r="N52" s="78"/>
      <c r="O52" s="78"/>
      <c r="Q52" s="69">
        <f>Berechnungen!F33</f>
        <v>0</v>
      </c>
      <c r="R52" s="69"/>
      <c r="T52" s="72">
        <v>0</v>
      </c>
      <c r="U52" s="72"/>
      <c r="V52" s="72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BX52" s="27"/>
      <c r="CB52" s="10" t="s">
        <v>70</v>
      </c>
      <c r="CC52" s="10" t="s">
        <v>68</v>
      </c>
      <c r="CD52" s="10" t="s">
        <v>70</v>
      </c>
      <c r="CF52" t="s">
        <v>532</v>
      </c>
    </row>
    <row r="53" spans="1:84" s="26" customFormat="1" ht="13.5" x14ac:dyDescent="0.25">
      <c r="A53" s="70" t="s">
        <v>38</v>
      </c>
      <c r="B53" s="70"/>
      <c r="C53" s="70"/>
      <c r="D53" s="70"/>
      <c r="E53" s="70"/>
      <c r="F53" s="70"/>
      <c r="G53" s="70"/>
      <c r="H53" s="70"/>
      <c r="I53" s="70"/>
      <c r="J53" s="78"/>
      <c r="K53" s="78"/>
      <c r="L53" s="78"/>
      <c r="M53" s="78"/>
      <c r="N53" s="78"/>
      <c r="O53" s="78"/>
      <c r="Q53" s="69">
        <f>Berechnungen!F34</f>
        <v>0</v>
      </c>
      <c r="R53" s="69"/>
      <c r="T53" s="72">
        <v>0</v>
      </c>
      <c r="U53" s="72"/>
      <c r="V53" s="72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70" t="s">
        <v>38</v>
      </c>
      <c r="B54" s="70"/>
      <c r="C54" s="70"/>
      <c r="D54" s="70"/>
      <c r="E54" s="70"/>
      <c r="F54" s="70"/>
      <c r="G54" s="70"/>
      <c r="H54" s="70"/>
      <c r="I54" s="70"/>
      <c r="J54" s="78"/>
      <c r="K54" s="78"/>
      <c r="L54" s="78"/>
      <c r="M54" s="78"/>
      <c r="N54" s="78"/>
      <c r="O54" s="78"/>
      <c r="Q54" s="69">
        <f>Berechnungen!F35</f>
        <v>0</v>
      </c>
      <c r="R54" s="69"/>
      <c r="T54" s="72">
        <v>0</v>
      </c>
      <c r="U54" s="72"/>
      <c r="V54" s="72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68">
        <f>SUM(Q30:R54)</f>
        <v>0</v>
      </c>
      <c r="R55" s="68"/>
      <c r="BZ55" s="21" t="s">
        <v>508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535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536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F3:CF112">
    <sortCondition ref="CF3"/>
  </sortState>
  <mergeCells count="171"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A46:O46"/>
    <mergeCell ref="A47:O47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A40:O40"/>
    <mergeCell ref="A41:O41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A38:O38"/>
    <mergeCell ref="A39:O39"/>
    <mergeCell ref="Q37:R37"/>
    <mergeCell ref="X36:AM36"/>
    <mergeCell ref="Q38:R38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Q33:R33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K4:T4"/>
    <mergeCell ref="K8:M8"/>
    <mergeCell ref="K3:T3"/>
    <mergeCell ref="Q12:R12"/>
    <mergeCell ref="T12:AI12"/>
    <mergeCell ref="AD6:AM6"/>
    <mergeCell ref="AD7:AM7"/>
    <mergeCell ref="K7:M7"/>
    <mergeCell ref="K5:T5"/>
    <mergeCell ref="R7:T7"/>
    <mergeCell ref="A12:O12"/>
    <mergeCell ref="A2:B9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</mergeCells>
  <phoneticPr fontId="10" type="noConversion"/>
  <dataValidations count="13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3">
      <formula1>$CZ$2:$CZ$11</formula1>
    </dataValidation>
    <dataValidation type="list" allowBlank="1" showInputMessage="1" showErrorMessage="1" sqref="K4:T4">
      <formula1>$CY$2:$CY$13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A21:O21">
      <formula1>$BZ$2:$BZ$18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2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12" sqref="T12:V12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99" t="s">
        <v>16</v>
      </c>
      <c r="AL1" s="100"/>
      <c r="AM1" s="100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2"/>
      <c r="AD2" s="101"/>
      <c r="AE2" s="101"/>
      <c r="AF2" s="101"/>
      <c r="AG2" s="101"/>
      <c r="AH2" s="101"/>
      <c r="AI2" s="101"/>
      <c r="AJ2" s="1"/>
      <c r="AK2" s="101"/>
      <c r="AL2" s="102"/>
      <c r="AM2" s="102"/>
      <c r="BZ2" s="4"/>
      <c r="CA2" s="4"/>
      <c r="CB2" s="4"/>
      <c r="CC2" s="4"/>
      <c r="CD2" s="4"/>
      <c r="CE2" s="4"/>
    </row>
    <row r="3" spans="1:88" ht="13.5" customHeight="1" x14ac:dyDescent="0.2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2"/>
      <c r="AD3" s="101"/>
      <c r="AE3" s="101"/>
      <c r="AF3" s="101"/>
      <c r="AG3" s="101"/>
      <c r="AH3" s="101"/>
      <c r="AI3" s="101"/>
      <c r="AJ3" s="1"/>
      <c r="AK3" s="95"/>
      <c r="AL3" s="96"/>
      <c r="AM3" s="96"/>
      <c r="BZ3" s="4"/>
      <c r="CA3" s="4"/>
      <c r="CB3" s="4"/>
      <c r="CC3" s="4"/>
      <c r="CD3" s="4"/>
      <c r="CE3" t="s">
        <v>499</v>
      </c>
    </row>
    <row r="4" spans="1:88" ht="13.5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2"/>
      <c r="AD4" s="101"/>
      <c r="AE4" s="101"/>
      <c r="AF4" s="101"/>
      <c r="AG4" s="101"/>
      <c r="AH4" s="101"/>
      <c r="AI4" s="101"/>
      <c r="AJ4" s="1"/>
      <c r="AK4" s="95"/>
      <c r="AL4" s="96"/>
      <c r="AM4" s="96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2"/>
      <c r="AD5" s="101"/>
      <c r="AE5" s="101"/>
      <c r="AF5" s="101"/>
      <c r="AG5" s="101"/>
      <c r="AH5" s="101"/>
      <c r="AI5" s="101"/>
      <c r="AJ5" s="1"/>
      <c r="AK5" s="95"/>
      <c r="AL5" s="96"/>
      <c r="AM5" s="96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2"/>
      <c r="AD6" s="101"/>
      <c r="AE6" s="101"/>
      <c r="AF6" s="101"/>
      <c r="AG6" s="101"/>
      <c r="AH6" s="101"/>
      <c r="AI6" s="101"/>
      <c r="AJ6" s="1"/>
      <c r="AK6" s="95"/>
      <c r="AL6" s="96"/>
      <c r="AM6" s="96"/>
      <c r="CE6" t="s">
        <v>452</v>
      </c>
      <c r="CI6" s="14" t="s">
        <v>315</v>
      </c>
      <c r="CJ6" s="12"/>
    </row>
    <row r="7" spans="1:88" ht="13.5" customHeight="1" x14ac:dyDescent="0.25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2"/>
      <c r="AD7" s="101"/>
      <c r="AE7" s="101"/>
      <c r="AF7" s="101"/>
      <c r="AG7" s="101"/>
      <c r="AH7" s="101"/>
      <c r="AI7" s="101"/>
      <c r="AJ7" s="1"/>
      <c r="AK7" s="95"/>
      <c r="AL7" s="96"/>
      <c r="AM7" s="96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03">
        <f>SUM(AD2:AI7)</f>
        <v>0</v>
      </c>
      <c r="AE8" s="103"/>
      <c r="AF8" s="103"/>
      <c r="AG8" s="103"/>
      <c r="AH8" s="103"/>
      <c r="AI8" s="103"/>
      <c r="AJ8" s="1"/>
      <c r="AK8" s="97">
        <f>SUM(AK2:AM7)</f>
        <v>0</v>
      </c>
      <c r="AL8" s="98"/>
      <c r="AM8" s="98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61" t="s">
        <v>450</v>
      </c>
      <c r="U10" s="61"/>
      <c r="V10" s="61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70" t="s">
        <v>125</v>
      </c>
      <c r="B11" s="70"/>
      <c r="C11" s="70"/>
      <c r="D11" s="70"/>
      <c r="E11" s="70"/>
      <c r="F11" s="70"/>
      <c r="G11" s="70"/>
      <c r="H11" s="70"/>
      <c r="I11" s="70"/>
      <c r="J11" s="78"/>
      <c r="K11" s="78"/>
      <c r="L11" s="78"/>
      <c r="M11" s="78"/>
      <c r="N11" s="78"/>
      <c r="O11" s="78"/>
      <c r="P11" s="2"/>
      <c r="Q11" s="69">
        <f>Berechnungen!F38</f>
        <v>0</v>
      </c>
      <c r="R11" s="69"/>
      <c r="S11" s="1"/>
      <c r="T11" s="72">
        <v>0</v>
      </c>
      <c r="U11" s="72"/>
      <c r="V11" s="72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CI11" s="13" t="s">
        <v>316</v>
      </c>
      <c r="CJ11" s="13"/>
    </row>
    <row r="12" spans="1:88" ht="13.5" customHeight="1" x14ac:dyDescent="0.25">
      <c r="A12" s="64" t="s">
        <v>125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2"/>
      <c r="Q12" s="69">
        <f>Berechnungen!F39</f>
        <v>0</v>
      </c>
      <c r="R12" s="69"/>
      <c r="S12" s="1"/>
      <c r="T12" s="72">
        <v>0</v>
      </c>
      <c r="U12" s="72"/>
      <c r="V12" s="72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CI12" s="13" t="s">
        <v>205</v>
      </c>
      <c r="CJ12" s="13"/>
    </row>
    <row r="13" spans="1:88" ht="13.5" customHeight="1" x14ac:dyDescent="0.25">
      <c r="A13" s="70" t="s">
        <v>125</v>
      </c>
      <c r="B13" s="70"/>
      <c r="C13" s="70"/>
      <c r="D13" s="70"/>
      <c r="E13" s="70"/>
      <c r="F13" s="70"/>
      <c r="G13" s="70"/>
      <c r="H13" s="70"/>
      <c r="I13" s="70"/>
      <c r="J13" s="78"/>
      <c r="K13" s="78"/>
      <c r="L13" s="78"/>
      <c r="M13" s="78"/>
      <c r="N13" s="78"/>
      <c r="O13" s="78"/>
      <c r="P13" s="2"/>
      <c r="Q13" s="69">
        <f>Berechnungen!F40</f>
        <v>0</v>
      </c>
      <c r="R13" s="69"/>
      <c r="S13" s="1"/>
      <c r="T13" s="72">
        <v>0</v>
      </c>
      <c r="U13" s="72"/>
      <c r="V13" s="72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CI13" s="13" t="s">
        <v>286</v>
      </c>
      <c r="CJ13" s="13"/>
    </row>
    <row r="14" spans="1:88" ht="13.5" customHeight="1" x14ac:dyDescent="0.25">
      <c r="A14" s="70" t="s">
        <v>125</v>
      </c>
      <c r="B14" s="70"/>
      <c r="C14" s="70"/>
      <c r="D14" s="70"/>
      <c r="E14" s="70"/>
      <c r="F14" s="70"/>
      <c r="G14" s="70"/>
      <c r="H14" s="70"/>
      <c r="I14" s="70"/>
      <c r="J14" s="78"/>
      <c r="K14" s="78"/>
      <c r="L14" s="78"/>
      <c r="M14" s="78"/>
      <c r="N14" s="78"/>
      <c r="O14" s="78"/>
      <c r="P14" s="2"/>
      <c r="Q14" s="69">
        <f>Berechnungen!F41</f>
        <v>0</v>
      </c>
      <c r="R14" s="69"/>
      <c r="S14" s="1"/>
      <c r="T14" s="72">
        <v>0</v>
      </c>
      <c r="U14" s="72"/>
      <c r="V14" s="72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CE14" s="4"/>
      <c r="CI14" s="13" t="s">
        <v>206</v>
      </c>
      <c r="CJ14" s="13"/>
    </row>
    <row r="15" spans="1:88" ht="13.5" customHeight="1" x14ac:dyDescent="0.25">
      <c r="A15" s="70" t="s">
        <v>125</v>
      </c>
      <c r="B15" s="70"/>
      <c r="C15" s="70"/>
      <c r="D15" s="70"/>
      <c r="E15" s="70"/>
      <c r="F15" s="70"/>
      <c r="G15" s="70"/>
      <c r="H15" s="70"/>
      <c r="I15" s="70"/>
      <c r="J15" s="78"/>
      <c r="K15" s="78"/>
      <c r="L15" s="78"/>
      <c r="M15" s="78"/>
      <c r="N15" s="78"/>
      <c r="O15" s="78"/>
      <c r="P15" s="2"/>
      <c r="Q15" s="69">
        <f>Berechnungen!F42</f>
        <v>0</v>
      </c>
      <c r="R15" s="69"/>
      <c r="S15" s="1"/>
      <c r="T15" s="72">
        <v>0</v>
      </c>
      <c r="U15" s="72"/>
      <c r="V15" s="72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70" t="s">
        <v>125</v>
      </c>
      <c r="B16" s="70"/>
      <c r="C16" s="70"/>
      <c r="D16" s="70"/>
      <c r="E16" s="70"/>
      <c r="F16" s="70"/>
      <c r="G16" s="70"/>
      <c r="H16" s="70"/>
      <c r="I16" s="70"/>
      <c r="J16" s="78"/>
      <c r="K16" s="78"/>
      <c r="L16" s="78"/>
      <c r="M16" s="78"/>
      <c r="N16" s="78"/>
      <c r="O16" s="78"/>
      <c r="P16" s="2"/>
      <c r="Q16" s="69">
        <f>Berechnungen!F43</f>
        <v>0</v>
      </c>
      <c r="R16" s="69"/>
      <c r="S16" s="1"/>
      <c r="T16" s="72">
        <v>0</v>
      </c>
      <c r="U16" s="72"/>
      <c r="V16" s="72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CI16" s="13" t="s">
        <v>207</v>
      </c>
      <c r="CJ16" s="13"/>
    </row>
    <row r="17" spans="1:88" ht="13.5" customHeight="1" x14ac:dyDescent="0.25">
      <c r="A17" s="70" t="s">
        <v>125</v>
      </c>
      <c r="B17" s="70"/>
      <c r="C17" s="70"/>
      <c r="D17" s="70"/>
      <c r="E17" s="70"/>
      <c r="F17" s="70"/>
      <c r="G17" s="70"/>
      <c r="H17" s="70"/>
      <c r="I17" s="70"/>
      <c r="J17" s="78"/>
      <c r="K17" s="78"/>
      <c r="L17" s="78"/>
      <c r="M17" s="78"/>
      <c r="N17" s="78"/>
      <c r="O17" s="78"/>
      <c r="P17" s="2"/>
      <c r="Q17" s="69">
        <f>Berechnungen!F44</f>
        <v>0</v>
      </c>
      <c r="R17" s="69"/>
      <c r="S17" s="1"/>
      <c r="T17" s="72">
        <v>0</v>
      </c>
      <c r="U17" s="72"/>
      <c r="V17" s="72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CI17" s="13" t="s">
        <v>208</v>
      </c>
      <c r="CJ17" s="13"/>
    </row>
    <row r="18" spans="1:88" ht="13.5" customHeight="1" x14ac:dyDescent="0.25">
      <c r="A18" s="70" t="s">
        <v>125</v>
      </c>
      <c r="B18" s="70"/>
      <c r="C18" s="70"/>
      <c r="D18" s="70"/>
      <c r="E18" s="70"/>
      <c r="F18" s="70"/>
      <c r="G18" s="70"/>
      <c r="H18" s="70"/>
      <c r="I18" s="70"/>
      <c r="J18" s="78"/>
      <c r="K18" s="78"/>
      <c r="L18" s="78"/>
      <c r="M18" s="78"/>
      <c r="N18" s="78"/>
      <c r="O18" s="78"/>
      <c r="P18" s="2"/>
      <c r="Q18" s="69">
        <f>Berechnungen!F45</f>
        <v>0</v>
      </c>
      <c r="R18" s="69"/>
      <c r="S18" s="1"/>
      <c r="T18" s="72">
        <v>0</v>
      </c>
      <c r="U18" s="72"/>
      <c r="V18" s="72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CI18" s="13" t="s">
        <v>209</v>
      </c>
      <c r="CJ18" s="13"/>
    </row>
    <row r="19" spans="1:88" ht="13.5" customHeight="1" x14ac:dyDescent="0.25">
      <c r="A19" s="70" t="s">
        <v>125</v>
      </c>
      <c r="B19" s="70"/>
      <c r="C19" s="70"/>
      <c r="D19" s="70"/>
      <c r="E19" s="70"/>
      <c r="F19" s="70"/>
      <c r="G19" s="70"/>
      <c r="H19" s="70"/>
      <c r="I19" s="70"/>
      <c r="J19" s="78"/>
      <c r="K19" s="78"/>
      <c r="L19" s="78"/>
      <c r="M19" s="78"/>
      <c r="N19" s="78"/>
      <c r="O19" s="78"/>
      <c r="P19" s="2"/>
      <c r="Q19" s="69">
        <f>Berechnungen!F46</f>
        <v>0</v>
      </c>
      <c r="R19" s="69"/>
      <c r="S19" s="1"/>
      <c r="T19" s="72">
        <v>0</v>
      </c>
      <c r="U19" s="72"/>
      <c r="V19" s="72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CI19" s="13" t="s">
        <v>210</v>
      </c>
      <c r="CJ19" s="13"/>
    </row>
    <row r="20" spans="1:88" ht="13.5" customHeight="1" x14ac:dyDescent="0.25">
      <c r="A20" s="70" t="s">
        <v>125</v>
      </c>
      <c r="B20" s="70"/>
      <c r="C20" s="70"/>
      <c r="D20" s="70"/>
      <c r="E20" s="70"/>
      <c r="F20" s="70"/>
      <c r="G20" s="70"/>
      <c r="H20" s="70"/>
      <c r="I20" s="70"/>
      <c r="J20" s="78"/>
      <c r="K20" s="78"/>
      <c r="L20" s="78"/>
      <c r="M20" s="78"/>
      <c r="N20" s="78"/>
      <c r="O20" s="78"/>
      <c r="P20" s="2"/>
      <c r="Q20" s="69">
        <f>Berechnungen!F47</f>
        <v>0</v>
      </c>
      <c r="R20" s="69"/>
      <c r="S20" s="1"/>
      <c r="T20" s="72">
        <v>0</v>
      </c>
      <c r="U20" s="72"/>
      <c r="V20" s="72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CI20" s="13" t="s">
        <v>211</v>
      </c>
      <c r="CJ20" s="13"/>
    </row>
    <row r="21" spans="1:88" ht="13.5" customHeight="1" x14ac:dyDescent="0.25">
      <c r="A21" s="70" t="s">
        <v>125</v>
      </c>
      <c r="B21" s="70"/>
      <c r="C21" s="70"/>
      <c r="D21" s="70"/>
      <c r="E21" s="70"/>
      <c r="F21" s="70"/>
      <c r="G21" s="70"/>
      <c r="H21" s="70"/>
      <c r="I21" s="70"/>
      <c r="J21" s="78"/>
      <c r="K21" s="78"/>
      <c r="L21" s="78"/>
      <c r="M21" s="78"/>
      <c r="N21" s="78"/>
      <c r="O21" s="78"/>
      <c r="P21" s="2"/>
      <c r="Q21" s="69">
        <f>Berechnungen!F48</f>
        <v>0</v>
      </c>
      <c r="R21" s="69"/>
      <c r="S21" s="1"/>
      <c r="T21" s="72">
        <v>0</v>
      </c>
      <c r="U21" s="72"/>
      <c r="V21" s="72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CI21" s="13" t="s">
        <v>212</v>
      </c>
      <c r="CJ21" s="13"/>
    </row>
    <row r="22" spans="1:88" ht="13.5" customHeight="1" x14ac:dyDescent="0.25">
      <c r="A22" s="70" t="s">
        <v>125</v>
      </c>
      <c r="B22" s="70"/>
      <c r="C22" s="70"/>
      <c r="D22" s="70"/>
      <c r="E22" s="70"/>
      <c r="F22" s="70"/>
      <c r="G22" s="70"/>
      <c r="H22" s="70"/>
      <c r="I22" s="70"/>
      <c r="J22" s="78"/>
      <c r="K22" s="78"/>
      <c r="L22" s="78"/>
      <c r="M22" s="78"/>
      <c r="N22" s="78"/>
      <c r="O22" s="78"/>
      <c r="P22" s="2"/>
      <c r="Q22" s="69">
        <f>Berechnungen!F49</f>
        <v>0</v>
      </c>
      <c r="R22" s="69"/>
      <c r="S22" s="1"/>
      <c r="T22" s="72">
        <v>0</v>
      </c>
      <c r="U22" s="72"/>
      <c r="V22" s="72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CI22" s="13" t="s">
        <v>213</v>
      </c>
      <c r="CJ22" s="13"/>
    </row>
    <row r="23" spans="1:88" ht="13.5" customHeight="1" x14ac:dyDescent="0.25">
      <c r="A23" s="70" t="s">
        <v>125</v>
      </c>
      <c r="B23" s="70"/>
      <c r="C23" s="70"/>
      <c r="D23" s="70"/>
      <c r="E23" s="70"/>
      <c r="F23" s="70"/>
      <c r="G23" s="70"/>
      <c r="H23" s="70"/>
      <c r="I23" s="70"/>
      <c r="J23" s="78"/>
      <c r="K23" s="78"/>
      <c r="L23" s="78"/>
      <c r="M23" s="78"/>
      <c r="N23" s="78"/>
      <c r="O23" s="78"/>
      <c r="P23" s="2"/>
      <c r="Q23" s="69">
        <f>Berechnungen!F50</f>
        <v>0</v>
      </c>
      <c r="R23" s="69"/>
      <c r="S23" s="1"/>
      <c r="T23" s="72">
        <v>0</v>
      </c>
      <c r="U23" s="72"/>
      <c r="V23" s="72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CI23" s="13" t="s">
        <v>359</v>
      </c>
      <c r="CJ23" s="13"/>
    </row>
    <row r="24" spans="1:88" ht="13.5" customHeight="1" x14ac:dyDescent="0.25">
      <c r="A24" s="70" t="s">
        <v>125</v>
      </c>
      <c r="B24" s="70"/>
      <c r="C24" s="70"/>
      <c r="D24" s="70"/>
      <c r="E24" s="70"/>
      <c r="F24" s="70"/>
      <c r="G24" s="70"/>
      <c r="H24" s="70"/>
      <c r="I24" s="70"/>
      <c r="J24" s="78"/>
      <c r="K24" s="78"/>
      <c r="L24" s="78"/>
      <c r="M24" s="78"/>
      <c r="N24" s="78"/>
      <c r="O24" s="78"/>
      <c r="P24" s="2"/>
      <c r="Q24" s="69">
        <f>Berechnungen!F51</f>
        <v>0</v>
      </c>
      <c r="R24" s="69"/>
      <c r="S24" s="1"/>
      <c r="T24" s="72">
        <v>0</v>
      </c>
      <c r="U24" s="72"/>
      <c r="V24" s="72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CI24" s="13" t="s">
        <v>346</v>
      </c>
      <c r="CJ24" s="13"/>
    </row>
    <row r="25" spans="1:88" ht="13.5" customHeight="1" x14ac:dyDescent="0.25">
      <c r="A25" s="70" t="s">
        <v>125</v>
      </c>
      <c r="B25" s="70"/>
      <c r="C25" s="70"/>
      <c r="D25" s="70"/>
      <c r="E25" s="70"/>
      <c r="F25" s="70"/>
      <c r="G25" s="70"/>
      <c r="H25" s="70"/>
      <c r="I25" s="70"/>
      <c r="J25" s="78"/>
      <c r="K25" s="78"/>
      <c r="L25" s="78"/>
      <c r="M25" s="78"/>
      <c r="N25" s="78"/>
      <c r="O25" s="78"/>
      <c r="P25" s="2"/>
      <c r="Q25" s="69">
        <f>Berechnungen!F52</f>
        <v>0</v>
      </c>
      <c r="R25" s="69"/>
      <c r="S25" s="1"/>
      <c r="T25" s="72">
        <v>0</v>
      </c>
      <c r="U25" s="72"/>
      <c r="V25" s="72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CI25" s="13" t="s">
        <v>53</v>
      </c>
      <c r="CJ25" s="13"/>
    </row>
    <row r="26" spans="1:88" ht="13.5" customHeight="1" x14ac:dyDescent="0.25">
      <c r="A26" s="70" t="s">
        <v>125</v>
      </c>
      <c r="B26" s="70"/>
      <c r="C26" s="70"/>
      <c r="D26" s="70"/>
      <c r="E26" s="70"/>
      <c r="F26" s="70"/>
      <c r="G26" s="70"/>
      <c r="H26" s="70"/>
      <c r="I26" s="70"/>
      <c r="J26" s="78"/>
      <c r="K26" s="78"/>
      <c r="L26" s="78"/>
      <c r="M26" s="78"/>
      <c r="N26" s="78"/>
      <c r="O26" s="78"/>
      <c r="P26" s="2"/>
      <c r="Q26" s="69">
        <f>Berechnungen!F53</f>
        <v>0</v>
      </c>
      <c r="R26" s="69"/>
      <c r="S26" s="1"/>
      <c r="T26" s="72">
        <v>0</v>
      </c>
      <c r="U26" s="72"/>
      <c r="V26" s="72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CI26" s="14" t="s">
        <v>360</v>
      </c>
      <c r="CJ26" s="13"/>
    </row>
    <row r="27" spans="1:88" ht="13.5" customHeight="1" x14ac:dyDescent="0.25">
      <c r="A27" s="70" t="s">
        <v>125</v>
      </c>
      <c r="B27" s="70"/>
      <c r="C27" s="70"/>
      <c r="D27" s="70"/>
      <c r="E27" s="70"/>
      <c r="F27" s="70"/>
      <c r="G27" s="70"/>
      <c r="H27" s="70"/>
      <c r="I27" s="70"/>
      <c r="J27" s="78"/>
      <c r="K27" s="78"/>
      <c r="L27" s="78"/>
      <c r="M27" s="78"/>
      <c r="N27" s="78"/>
      <c r="O27" s="78"/>
      <c r="P27" s="2"/>
      <c r="Q27" s="69">
        <f>Berechnungen!F54</f>
        <v>0</v>
      </c>
      <c r="R27" s="69"/>
      <c r="S27" s="1"/>
      <c r="T27" s="72">
        <v>0</v>
      </c>
      <c r="U27" s="72"/>
      <c r="V27" s="72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CI27" s="14" t="s">
        <v>386</v>
      </c>
      <c r="CJ27" s="13"/>
    </row>
    <row r="28" spans="1:88" ht="13.5" customHeight="1" x14ac:dyDescent="0.25">
      <c r="A28" s="70" t="s">
        <v>125</v>
      </c>
      <c r="B28" s="70"/>
      <c r="C28" s="70"/>
      <c r="D28" s="70"/>
      <c r="E28" s="70"/>
      <c r="F28" s="70"/>
      <c r="G28" s="70"/>
      <c r="H28" s="70"/>
      <c r="I28" s="70"/>
      <c r="J28" s="78"/>
      <c r="K28" s="78"/>
      <c r="L28" s="78"/>
      <c r="M28" s="78"/>
      <c r="N28" s="78"/>
      <c r="O28" s="78"/>
      <c r="P28" s="2"/>
      <c r="Q28" s="69">
        <f>Berechnungen!F55</f>
        <v>0</v>
      </c>
      <c r="R28" s="69"/>
      <c r="S28" s="1"/>
      <c r="T28" s="72">
        <v>0</v>
      </c>
      <c r="U28" s="72"/>
      <c r="V28" s="72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CI28" s="14" t="s">
        <v>361</v>
      </c>
      <c r="CJ28" s="13"/>
    </row>
    <row r="29" spans="1:88" ht="13.5" customHeight="1" x14ac:dyDescent="0.25">
      <c r="A29" s="70" t="s">
        <v>125</v>
      </c>
      <c r="B29" s="70"/>
      <c r="C29" s="70"/>
      <c r="D29" s="70"/>
      <c r="E29" s="70"/>
      <c r="F29" s="70"/>
      <c r="G29" s="70"/>
      <c r="H29" s="70"/>
      <c r="I29" s="70"/>
      <c r="J29" s="78"/>
      <c r="K29" s="78"/>
      <c r="L29" s="78"/>
      <c r="M29" s="78"/>
      <c r="N29" s="78"/>
      <c r="O29" s="78"/>
      <c r="P29" s="2"/>
      <c r="Q29" s="69">
        <f>Berechnungen!F56</f>
        <v>0</v>
      </c>
      <c r="R29" s="69"/>
      <c r="S29" s="1"/>
      <c r="T29" s="72">
        <v>0</v>
      </c>
      <c r="U29" s="72"/>
      <c r="V29" s="72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CI29" s="14" t="s">
        <v>387</v>
      </c>
      <c r="CJ29" s="13"/>
    </row>
    <row r="30" spans="1:88" ht="13.5" customHeight="1" x14ac:dyDescent="0.25">
      <c r="A30" s="70" t="s">
        <v>125</v>
      </c>
      <c r="B30" s="70"/>
      <c r="C30" s="70"/>
      <c r="D30" s="70"/>
      <c r="E30" s="70"/>
      <c r="F30" s="70"/>
      <c r="G30" s="70"/>
      <c r="H30" s="70"/>
      <c r="I30" s="70"/>
      <c r="J30" s="78"/>
      <c r="K30" s="78"/>
      <c r="L30" s="78"/>
      <c r="M30" s="78"/>
      <c r="N30" s="78"/>
      <c r="O30" s="78"/>
      <c r="P30" s="2"/>
      <c r="Q30" s="69">
        <f>Berechnungen!F57</f>
        <v>0</v>
      </c>
      <c r="R30" s="69"/>
      <c r="S30" s="1"/>
      <c r="T30" s="72">
        <v>0</v>
      </c>
      <c r="U30" s="72"/>
      <c r="V30" s="72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CI30" s="14" t="s">
        <v>288</v>
      </c>
      <c r="CJ30" s="13"/>
    </row>
    <row r="31" spans="1:88" ht="13.5" customHeight="1" x14ac:dyDescent="0.25">
      <c r="A31" s="70" t="s">
        <v>125</v>
      </c>
      <c r="B31" s="70"/>
      <c r="C31" s="70"/>
      <c r="D31" s="70"/>
      <c r="E31" s="70"/>
      <c r="F31" s="70"/>
      <c r="G31" s="70"/>
      <c r="H31" s="70"/>
      <c r="I31" s="70"/>
      <c r="J31" s="78"/>
      <c r="K31" s="78"/>
      <c r="L31" s="78"/>
      <c r="M31" s="78"/>
      <c r="N31" s="78"/>
      <c r="O31" s="78"/>
      <c r="P31" s="2"/>
      <c r="Q31" s="69">
        <f>Berechnungen!F58</f>
        <v>0</v>
      </c>
      <c r="R31" s="69"/>
      <c r="S31" s="1"/>
      <c r="T31" s="72">
        <v>0</v>
      </c>
      <c r="U31" s="72"/>
      <c r="V31" s="72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CI31" s="14" t="s">
        <v>289</v>
      </c>
      <c r="CJ31" s="13"/>
    </row>
    <row r="32" spans="1:88" ht="13.5" customHeight="1" x14ac:dyDescent="0.25">
      <c r="A32" s="70" t="s">
        <v>125</v>
      </c>
      <c r="B32" s="70"/>
      <c r="C32" s="70"/>
      <c r="D32" s="70"/>
      <c r="E32" s="70"/>
      <c r="F32" s="70"/>
      <c r="G32" s="70"/>
      <c r="H32" s="70"/>
      <c r="I32" s="70"/>
      <c r="J32" s="78"/>
      <c r="K32" s="78"/>
      <c r="L32" s="78"/>
      <c r="M32" s="78"/>
      <c r="N32" s="78"/>
      <c r="O32" s="78"/>
      <c r="P32" s="2"/>
      <c r="Q32" s="69">
        <f>Berechnungen!F59</f>
        <v>0</v>
      </c>
      <c r="R32" s="69"/>
      <c r="S32" s="1"/>
      <c r="T32" s="72">
        <v>0</v>
      </c>
      <c r="U32" s="72"/>
      <c r="V32" s="72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CI32" s="14" t="s">
        <v>214</v>
      </c>
      <c r="CJ32" s="13"/>
    </row>
    <row r="33" spans="1:88" ht="13.5" customHeight="1" x14ac:dyDescent="0.25">
      <c r="A33" s="70" t="s">
        <v>125</v>
      </c>
      <c r="B33" s="70"/>
      <c r="C33" s="70"/>
      <c r="D33" s="70"/>
      <c r="E33" s="70"/>
      <c r="F33" s="70"/>
      <c r="G33" s="70"/>
      <c r="H33" s="70"/>
      <c r="I33" s="70"/>
      <c r="J33" s="78"/>
      <c r="K33" s="78"/>
      <c r="L33" s="78"/>
      <c r="M33" s="78"/>
      <c r="N33" s="78"/>
      <c r="O33" s="78"/>
      <c r="P33" s="2"/>
      <c r="Q33" s="69">
        <f>Berechnungen!F60</f>
        <v>0</v>
      </c>
      <c r="R33" s="69"/>
      <c r="S33" s="1"/>
      <c r="T33" s="72">
        <v>0</v>
      </c>
      <c r="U33" s="72"/>
      <c r="V33" s="72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CI33" s="14" t="s">
        <v>317</v>
      </c>
      <c r="CJ33" s="13"/>
    </row>
    <row r="34" spans="1:88" ht="13.5" customHeight="1" x14ac:dyDescent="0.25">
      <c r="A34" s="70" t="s">
        <v>125</v>
      </c>
      <c r="B34" s="70"/>
      <c r="C34" s="70"/>
      <c r="D34" s="70"/>
      <c r="E34" s="70"/>
      <c r="F34" s="70"/>
      <c r="G34" s="70"/>
      <c r="H34" s="70"/>
      <c r="I34" s="70"/>
      <c r="J34" s="78"/>
      <c r="K34" s="78"/>
      <c r="L34" s="78"/>
      <c r="M34" s="78"/>
      <c r="N34" s="78"/>
      <c r="O34" s="78"/>
      <c r="P34" s="2"/>
      <c r="Q34" s="69">
        <f>Berechnungen!F61</f>
        <v>0</v>
      </c>
      <c r="R34" s="69"/>
      <c r="S34" s="1"/>
      <c r="T34" s="72">
        <v>0</v>
      </c>
      <c r="U34" s="72"/>
      <c r="V34" s="72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CI34" s="13" t="s">
        <v>290</v>
      </c>
      <c r="CJ34" s="13"/>
    </row>
    <row r="35" spans="1:88" ht="13.5" customHeight="1" x14ac:dyDescent="0.25">
      <c r="A35" s="70" t="s">
        <v>125</v>
      </c>
      <c r="B35" s="70"/>
      <c r="C35" s="70"/>
      <c r="D35" s="70"/>
      <c r="E35" s="70"/>
      <c r="F35" s="70"/>
      <c r="G35" s="70"/>
      <c r="H35" s="70"/>
      <c r="I35" s="70"/>
      <c r="J35" s="78"/>
      <c r="K35" s="78"/>
      <c r="L35" s="78"/>
      <c r="M35" s="78"/>
      <c r="N35" s="78"/>
      <c r="O35" s="78"/>
      <c r="P35" s="2"/>
      <c r="Q35" s="69">
        <f>Berechnungen!F62</f>
        <v>0</v>
      </c>
      <c r="R35" s="69"/>
      <c r="S35" s="1"/>
      <c r="T35" s="72">
        <v>0</v>
      </c>
      <c r="U35" s="72"/>
      <c r="V35" s="72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CI35" s="13" t="s">
        <v>318</v>
      </c>
      <c r="CJ35" s="13"/>
    </row>
    <row r="36" spans="1:88" ht="13.5" customHeight="1" x14ac:dyDescent="0.25">
      <c r="A36" s="70" t="s">
        <v>125</v>
      </c>
      <c r="B36" s="70"/>
      <c r="C36" s="70"/>
      <c r="D36" s="70"/>
      <c r="E36" s="70"/>
      <c r="F36" s="70"/>
      <c r="G36" s="70"/>
      <c r="H36" s="70"/>
      <c r="I36" s="70"/>
      <c r="J36" s="78"/>
      <c r="K36" s="78"/>
      <c r="L36" s="78"/>
      <c r="M36" s="78"/>
      <c r="N36" s="78"/>
      <c r="O36" s="78"/>
      <c r="P36" s="2"/>
      <c r="Q36" s="69">
        <f>Berechnungen!F63</f>
        <v>0</v>
      </c>
      <c r="R36" s="69"/>
      <c r="S36" s="1"/>
      <c r="T36" s="72">
        <v>0</v>
      </c>
      <c r="U36" s="72"/>
      <c r="V36" s="72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CI36" s="13" t="s">
        <v>373</v>
      </c>
      <c r="CJ36" s="13"/>
    </row>
    <row r="37" spans="1:88" ht="13.5" customHeight="1" x14ac:dyDescent="0.25">
      <c r="A37" s="70" t="s">
        <v>125</v>
      </c>
      <c r="B37" s="70"/>
      <c r="C37" s="70"/>
      <c r="D37" s="70"/>
      <c r="E37" s="70"/>
      <c r="F37" s="70"/>
      <c r="G37" s="70"/>
      <c r="H37" s="70"/>
      <c r="I37" s="70"/>
      <c r="J37" s="78"/>
      <c r="K37" s="78"/>
      <c r="L37" s="78"/>
      <c r="M37" s="78"/>
      <c r="N37" s="78"/>
      <c r="O37" s="78"/>
      <c r="P37" s="2"/>
      <c r="Q37" s="69">
        <f>Berechnungen!F64</f>
        <v>0</v>
      </c>
      <c r="R37" s="69"/>
      <c r="S37" s="1"/>
      <c r="T37" s="72">
        <v>0</v>
      </c>
      <c r="U37" s="72"/>
      <c r="V37" s="72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CI37" s="14" t="s">
        <v>374</v>
      </c>
      <c r="CJ37" s="13"/>
    </row>
    <row r="38" spans="1:88" ht="13.5" customHeight="1" x14ac:dyDescent="0.25">
      <c r="A38" s="70" t="s">
        <v>125</v>
      </c>
      <c r="B38" s="70"/>
      <c r="C38" s="70"/>
      <c r="D38" s="70"/>
      <c r="E38" s="70"/>
      <c r="F38" s="70"/>
      <c r="G38" s="70"/>
      <c r="H38" s="70"/>
      <c r="I38" s="70"/>
      <c r="J38" s="78"/>
      <c r="K38" s="78"/>
      <c r="L38" s="78"/>
      <c r="M38" s="78"/>
      <c r="N38" s="78"/>
      <c r="O38" s="78"/>
      <c r="P38" s="2"/>
      <c r="Q38" s="69">
        <f>Berechnungen!F65</f>
        <v>0</v>
      </c>
      <c r="R38" s="69"/>
      <c r="S38" s="1"/>
      <c r="T38" s="72">
        <v>0</v>
      </c>
      <c r="U38" s="72"/>
      <c r="V38" s="72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CI38" s="13" t="s">
        <v>291</v>
      </c>
      <c r="CJ38" s="13"/>
    </row>
    <row r="39" spans="1:88" ht="13.5" customHeight="1" x14ac:dyDescent="0.25">
      <c r="A39" s="70" t="s">
        <v>125</v>
      </c>
      <c r="B39" s="70"/>
      <c r="C39" s="70"/>
      <c r="D39" s="70"/>
      <c r="E39" s="70"/>
      <c r="F39" s="70"/>
      <c r="G39" s="70"/>
      <c r="H39" s="70"/>
      <c r="I39" s="70"/>
      <c r="J39" s="78"/>
      <c r="K39" s="78"/>
      <c r="L39" s="78"/>
      <c r="M39" s="78"/>
      <c r="N39" s="78"/>
      <c r="O39" s="78"/>
      <c r="P39" s="2"/>
      <c r="Q39" s="69">
        <f>Berechnungen!F66</f>
        <v>0</v>
      </c>
      <c r="R39" s="69"/>
      <c r="S39" s="1"/>
      <c r="T39" s="72">
        <v>0</v>
      </c>
      <c r="U39" s="72"/>
      <c r="V39" s="72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CI39" s="13" t="s">
        <v>375</v>
      </c>
      <c r="CJ39" s="13"/>
    </row>
    <row r="40" spans="1:88" ht="13.5" customHeight="1" x14ac:dyDescent="0.25">
      <c r="A40" s="70" t="s">
        <v>125</v>
      </c>
      <c r="B40" s="70"/>
      <c r="C40" s="70"/>
      <c r="D40" s="70"/>
      <c r="E40" s="70"/>
      <c r="F40" s="70"/>
      <c r="G40" s="70"/>
      <c r="H40" s="70"/>
      <c r="I40" s="70"/>
      <c r="J40" s="78"/>
      <c r="K40" s="78"/>
      <c r="L40" s="78"/>
      <c r="M40" s="78"/>
      <c r="N40" s="78"/>
      <c r="O40" s="78"/>
      <c r="P40" s="2"/>
      <c r="Q40" s="69">
        <f>Berechnungen!F67</f>
        <v>0</v>
      </c>
      <c r="R40" s="69"/>
      <c r="S40" s="1"/>
      <c r="T40" s="72">
        <v>0</v>
      </c>
      <c r="U40" s="72"/>
      <c r="V40" s="72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CI40" s="13" t="s">
        <v>319</v>
      </c>
      <c r="CJ40" s="13"/>
    </row>
    <row r="41" spans="1:88" ht="13.5" customHeight="1" x14ac:dyDescent="0.25">
      <c r="A41" s="70" t="s">
        <v>125</v>
      </c>
      <c r="B41" s="70"/>
      <c r="C41" s="70"/>
      <c r="D41" s="70"/>
      <c r="E41" s="70"/>
      <c r="F41" s="70"/>
      <c r="G41" s="70"/>
      <c r="H41" s="70"/>
      <c r="I41" s="70"/>
      <c r="J41" s="78"/>
      <c r="K41" s="78"/>
      <c r="L41" s="78"/>
      <c r="M41" s="78"/>
      <c r="N41" s="78"/>
      <c r="O41" s="78"/>
      <c r="P41" s="2"/>
      <c r="Q41" s="69">
        <f>Berechnungen!F68</f>
        <v>0</v>
      </c>
      <c r="R41" s="69"/>
      <c r="S41" s="1"/>
      <c r="T41" s="72">
        <v>0</v>
      </c>
      <c r="U41" s="72"/>
      <c r="V41" s="72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CI41" s="13" t="s">
        <v>376</v>
      </c>
      <c r="CJ41" s="13"/>
    </row>
    <row r="42" spans="1:88" ht="13.5" customHeight="1" x14ac:dyDescent="0.25">
      <c r="A42" s="70" t="s">
        <v>125</v>
      </c>
      <c r="B42" s="70"/>
      <c r="C42" s="70"/>
      <c r="D42" s="70"/>
      <c r="E42" s="70"/>
      <c r="F42" s="70"/>
      <c r="G42" s="70"/>
      <c r="H42" s="70"/>
      <c r="I42" s="70"/>
      <c r="J42" s="78"/>
      <c r="K42" s="78"/>
      <c r="L42" s="78"/>
      <c r="M42" s="78"/>
      <c r="N42" s="78"/>
      <c r="O42" s="78"/>
      <c r="P42" s="2"/>
      <c r="Q42" s="69">
        <f>Berechnungen!F69</f>
        <v>0</v>
      </c>
      <c r="R42" s="69"/>
      <c r="S42" s="1"/>
      <c r="T42" s="72">
        <v>0</v>
      </c>
      <c r="U42" s="72"/>
      <c r="V42" s="72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CI42" s="13" t="s">
        <v>388</v>
      </c>
      <c r="CJ42" s="13"/>
    </row>
    <row r="43" spans="1:88" ht="13.5" customHeight="1" x14ac:dyDescent="0.25">
      <c r="A43" s="70" t="s">
        <v>125</v>
      </c>
      <c r="B43" s="70"/>
      <c r="C43" s="70"/>
      <c r="D43" s="70"/>
      <c r="E43" s="70"/>
      <c r="F43" s="70"/>
      <c r="G43" s="70"/>
      <c r="H43" s="70"/>
      <c r="I43" s="70"/>
      <c r="J43" s="78"/>
      <c r="K43" s="78"/>
      <c r="L43" s="78"/>
      <c r="M43" s="78"/>
      <c r="N43" s="78"/>
      <c r="O43" s="78"/>
      <c r="P43" s="2"/>
      <c r="Q43" s="69">
        <f>Berechnungen!F70</f>
        <v>0</v>
      </c>
      <c r="R43" s="69"/>
      <c r="S43" s="1"/>
      <c r="T43" s="72">
        <v>0</v>
      </c>
      <c r="U43" s="72"/>
      <c r="V43" s="72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CI43" s="13" t="s">
        <v>215</v>
      </c>
      <c r="CJ43" s="13"/>
    </row>
    <row r="44" spans="1:88" ht="13.5" customHeight="1" x14ac:dyDescent="0.25">
      <c r="A44" s="70" t="s">
        <v>125</v>
      </c>
      <c r="B44" s="70"/>
      <c r="C44" s="70"/>
      <c r="D44" s="70"/>
      <c r="E44" s="70"/>
      <c r="F44" s="70"/>
      <c r="G44" s="70"/>
      <c r="H44" s="70"/>
      <c r="I44" s="70"/>
      <c r="J44" s="78"/>
      <c r="K44" s="78"/>
      <c r="L44" s="78"/>
      <c r="M44" s="78"/>
      <c r="N44" s="78"/>
      <c r="O44" s="78"/>
      <c r="P44" s="2"/>
      <c r="Q44" s="69">
        <f>Berechnungen!F71</f>
        <v>0</v>
      </c>
      <c r="R44" s="69"/>
      <c r="S44" s="1"/>
      <c r="T44" s="72">
        <v>0</v>
      </c>
      <c r="U44" s="72"/>
      <c r="V44" s="72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CI44" s="13" t="s">
        <v>292</v>
      </c>
      <c r="CJ44" s="13"/>
    </row>
    <row r="45" spans="1:88" ht="13.5" customHeight="1" x14ac:dyDescent="0.25">
      <c r="A45" s="70" t="s">
        <v>125</v>
      </c>
      <c r="B45" s="70"/>
      <c r="C45" s="70"/>
      <c r="D45" s="70"/>
      <c r="E45" s="70"/>
      <c r="F45" s="70"/>
      <c r="G45" s="70"/>
      <c r="H45" s="70"/>
      <c r="I45" s="70"/>
      <c r="J45" s="78"/>
      <c r="K45" s="78"/>
      <c r="L45" s="78"/>
      <c r="M45" s="78"/>
      <c r="N45" s="78"/>
      <c r="O45" s="78"/>
      <c r="P45" s="2"/>
      <c r="Q45" s="69">
        <f>Berechnungen!F72</f>
        <v>0</v>
      </c>
      <c r="R45" s="69"/>
      <c r="S45" s="1"/>
      <c r="T45" s="72">
        <v>0</v>
      </c>
      <c r="U45" s="72"/>
      <c r="V45" s="72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CI45" s="13" t="s">
        <v>216</v>
      </c>
      <c r="CJ45" s="13"/>
    </row>
    <row r="46" spans="1:88" ht="13.5" customHeight="1" x14ac:dyDescent="0.25">
      <c r="A46" s="70" t="s">
        <v>125</v>
      </c>
      <c r="B46" s="70"/>
      <c r="C46" s="70"/>
      <c r="D46" s="70"/>
      <c r="E46" s="70"/>
      <c r="F46" s="70"/>
      <c r="G46" s="70"/>
      <c r="H46" s="70"/>
      <c r="I46" s="70"/>
      <c r="J46" s="78"/>
      <c r="K46" s="78"/>
      <c r="L46" s="78"/>
      <c r="M46" s="78"/>
      <c r="N46" s="78"/>
      <c r="O46" s="78"/>
      <c r="P46" s="2"/>
      <c r="Q46" s="69">
        <f>Berechnungen!F73</f>
        <v>0</v>
      </c>
      <c r="R46" s="69"/>
      <c r="S46" s="1"/>
      <c r="T46" s="72">
        <v>0</v>
      </c>
      <c r="U46" s="72"/>
      <c r="V46" s="72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CI46" s="13" t="s">
        <v>362</v>
      </c>
      <c r="CJ46" s="13"/>
    </row>
    <row r="47" spans="1:88" ht="13.5" customHeight="1" x14ac:dyDescent="0.25">
      <c r="A47" s="70" t="s">
        <v>125</v>
      </c>
      <c r="B47" s="70"/>
      <c r="C47" s="70"/>
      <c r="D47" s="70"/>
      <c r="E47" s="70"/>
      <c r="F47" s="70"/>
      <c r="G47" s="70"/>
      <c r="H47" s="70"/>
      <c r="I47" s="70"/>
      <c r="J47" s="78"/>
      <c r="K47" s="78"/>
      <c r="L47" s="78"/>
      <c r="M47" s="78"/>
      <c r="N47" s="78"/>
      <c r="O47" s="78"/>
      <c r="P47" s="2"/>
      <c r="Q47" s="69">
        <f>Berechnungen!F74</f>
        <v>0</v>
      </c>
      <c r="R47" s="69"/>
      <c r="S47" s="1"/>
      <c r="T47" s="72">
        <v>0</v>
      </c>
      <c r="U47" s="72"/>
      <c r="V47" s="72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CI47" s="14" t="s">
        <v>217</v>
      </c>
      <c r="CJ47" s="13"/>
    </row>
    <row r="48" spans="1:88" ht="13.5" customHeight="1" x14ac:dyDescent="0.25">
      <c r="A48" s="70" t="s">
        <v>125</v>
      </c>
      <c r="B48" s="70"/>
      <c r="C48" s="70"/>
      <c r="D48" s="70"/>
      <c r="E48" s="70"/>
      <c r="F48" s="70"/>
      <c r="G48" s="70"/>
      <c r="H48" s="70"/>
      <c r="I48" s="70"/>
      <c r="J48" s="78"/>
      <c r="K48" s="78"/>
      <c r="L48" s="78"/>
      <c r="M48" s="78"/>
      <c r="N48" s="78"/>
      <c r="O48" s="78"/>
      <c r="P48" s="2"/>
      <c r="Q48" s="69">
        <f>Berechnungen!F75</f>
        <v>0</v>
      </c>
      <c r="R48" s="69"/>
      <c r="S48" s="1"/>
      <c r="T48" s="72">
        <v>0</v>
      </c>
      <c r="U48" s="72"/>
      <c r="V48" s="72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CI48" s="14" t="s">
        <v>218</v>
      </c>
      <c r="CJ48" s="13"/>
    </row>
    <row r="49" spans="1:88" ht="13.5" customHeight="1" x14ac:dyDescent="0.25">
      <c r="A49" s="70" t="s">
        <v>125</v>
      </c>
      <c r="B49" s="70"/>
      <c r="C49" s="70"/>
      <c r="D49" s="70"/>
      <c r="E49" s="70"/>
      <c r="F49" s="70"/>
      <c r="G49" s="70"/>
      <c r="H49" s="70"/>
      <c r="I49" s="70"/>
      <c r="J49" s="78"/>
      <c r="K49" s="78"/>
      <c r="L49" s="78"/>
      <c r="M49" s="78"/>
      <c r="N49" s="78"/>
      <c r="O49" s="78"/>
      <c r="P49" s="2"/>
      <c r="Q49" s="69">
        <f>Berechnungen!F76</f>
        <v>0</v>
      </c>
      <c r="R49" s="69"/>
      <c r="S49" s="1"/>
      <c r="T49" s="72">
        <v>0</v>
      </c>
      <c r="U49" s="72"/>
      <c r="V49" s="72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CI49" s="14" t="s">
        <v>219</v>
      </c>
      <c r="CJ49" s="13"/>
    </row>
    <row r="50" spans="1:88" ht="13.5" customHeight="1" x14ac:dyDescent="0.25">
      <c r="A50" s="70" t="s">
        <v>125</v>
      </c>
      <c r="B50" s="70"/>
      <c r="C50" s="70"/>
      <c r="D50" s="70"/>
      <c r="E50" s="70"/>
      <c r="F50" s="70"/>
      <c r="G50" s="70"/>
      <c r="H50" s="70"/>
      <c r="I50" s="70"/>
      <c r="J50" s="78"/>
      <c r="K50" s="78"/>
      <c r="L50" s="78"/>
      <c r="M50" s="78"/>
      <c r="N50" s="78"/>
      <c r="O50" s="78"/>
      <c r="P50" s="2"/>
      <c r="Q50" s="69">
        <f>Berechnungen!F77</f>
        <v>0</v>
      </c>
      <c r="R50" s="69"/>
      <c r="S50" s="1"/>
      <c r="T50" s="72">
        <v>0</v>
      </c>
      <c r="U50" s="72"/>
      <c r="V50" s="72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CI50" s="13" t="s">
        <v>363</v>
      </c>
      <c r="CJ50" s="13"/>
    </row>
    <row r="51" spans="1:88" ht="13.5" customHeight="1" x14ac:dyDescent="0.25">
      <c r="A51" s="70" t="s">
        <v>125</v>
      </c>
      <c r="B51" s="70"/>
      <c r="C51" s="70"/>
      <c r="D51" s="70"/>
      <c r="E51" s="70"/>
      <c r="F51" s="70"/>
      <c r="G51" s="70"/>
      <c r="H51" s="70"/>
      <c r="I51" s="70"/>
      <c r="J51" s="78"/>
      <c r="K51" s="78"/>
      <c r="L51" s="78"/>
      <c r="M51" s="78"/>
      <c r="N51" s="78"/>
      <c r="O51" s="78"/>
      <c r="P51" s="2"/>
      <c r="Q51" s="69">
        <f>Berechnungen!F78</f>
        <v>0</v>
      </c>
      <c r="R51" s="69"/>
      <c r="S51" s="1"/>
      <c r="T51" s="72">
        <v>0</v>
      </c>
      <c r="U51" s="72"/>
      <c r="V51" s="72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CI51" s="13" t="s">
        <v>220</v>
      </c>
      <c r="CJ51" s="13"/>
    </row>
    <row r="52" spans="1:88" ht="13.5" customHeight="1" x14ac:dyDescent="0.25">
      <c r="A52" s="70" t="s">
        <v>125</v>
      </c>
      <c r="B52" s="70"/>
      <c r="C52" s="70"/>
      <c r="D52" s="70"/>
      <c r="E52" s="70"/>
      <c r="F52" s="70"/>
      <c r="G52" s="70"/>
      <c r="H52" s="70"/>
      <c r="I52" s="70"/>
      <c r="J52" s="78"/>
      <c r="K52" s="78"/>
      <c r="L52" s="78"/>
      <c r="M52" s="78"/>
      <c r="N52" s="78"/>
      <c r="O52" s="78"/>
      <c r="P52" s="2"/>
      <c r="Q52" s="69">
        <f>Berechnungen!F79</f>
        <v>0</v>
      </c>
      <c r="R52" s="69"/>
      <c r="S52" s="1"/>
      <c r="T52" s="72">
        <v>0</v>
      </c>
      <c r="U52" s="72"/>
      <c r="V52" s="72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CI52" s="13" t="s">
        <v>293</v>
      </c>
      <c r="CJ52" s="13"/>
    </row>
    <row r="53" spans="1:88" ht="13.5" customHeight="1" x14ac:dyDescent="0.25">
      <c r="A53" s="70" t="s">
        <v>125</v>
      </c>
      <c r="B53" s="70"/>
      <c r="C53" s="70"/>
      <c r="D53" s="70"/>
      <c r="E53" s="70"/>
      <c r="F53" s="70"/>
      <c r="G53" s="70"/>
      <c r="H53" s="70"/>
      <c r="I53" s="70"/>
      <c r="J53" s="78"/>
      <c r="K53" s="78"/>
      <c r="L53" s="78"/>
      <c r="M53" s="78"/>
      <c r="N53" s="78"/>
      <c r="O53" s="78"/>
      <c r="P53" s="2"/>
      <c r="Q53" s="69">
        <f>Berechnungen!F80</f>
        <v>0</v>
      </c>
      <c r="R53" s="69"/>
      <c r="S53" s="1"/>
      <c r="T53" s="72">
        <v>0</v>
      </c>
      <c r="U53" s="72"/>
      <c r="V53" s="72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CI53" s="13" t="s">
        <v>221</v>
      </c>
      <c r="CJ53" s="13"/>
    </row>
    <row r="54" spans="1:88" ht="13.5" customHeight="1" x14ac:dyDescent="0.25">
      <c r="A54" s="70" t="s">
        <v>125</v>
      </c>
      <c r="B54" s="70"/>
      <c r="C54" s="70"/>
      <c r="D54" s="70"/>
      <c r="E54" s="70"/>
      <c r="F54" s="70"/>
      <c r="G54" s="70"/>
      <c r="H54" s="70"/>
      <c r="I54" s="70"/>
      <c r="J54" s="78"/>
      <c r="K54" s="78"/>
      <c r="L54" s="78"/>
      <c r="M54" s="78"/>
      <c r="N54" s="78"/>
      <c r="O54" s="78"/>
      <c r="P54" s="2"/>
      <c r="Q54" s="69">
        <f>Berechnungen!F81</f>
        <v>0</v>
      </c>
      <c r="R54" s="69"/>
      <c r="S54" s="1"/>
      <c r="T54" s="72">
        <v>0</v>
      </c>
      <c r="U54" s="72"/>
      <c r="V54" s="72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CI54" s="13" t="s">
        <v>347</v>
      </c>
      <c r="CJ54" s="13"/>
    </row>
    <row r="55" spans="1:88" ht="13.5" customHeight="1" x14ac:dyDescent="0.25">
      <c r="A55" s="70" t="s">
        <v>125</v>
      </c>
      <c r="B55" s="70"/>
      <c r="C55" s="70"/>
      <c r="D55" s="70"/>
      <c r="E55" s="70"/>
      <c r="F55" s="70"/>
      <c r="G55" s="70"/>
      <c r="H55" s="70"/>
      <c r="I55" s="70"/>
      <c r="J55" s="78"/>
      <c r="K55" s="78"/>
      <c r="L55" s="78"/>
      <c r="M55" s="78"/>
      <c r="N55" s="78"/>
      <c r="O55" s="78"/>
      <c r="P55" s="2"/>
      <c r="Q55" s="69">
        <f>Berechnungen!F82</f>
        <v>0</v>
      </c>
      <c r="R55" s="69"/>
      <c r="S55" s="1"/>
      <c r="T55" s="72">
        <v>0</v>
      </c>
      <c r="U55" s="72"/>
      <c r="V55" s="72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CI55" s="13" t="s">
        <v>364</v>
      </c>
      <c r="CJ55" s="13"/>
    </row>
    <row r="56" spans="1:88" ht="13.5" x14ac:dyDescent="0.25">
      <c r="A56" s="70" t="s">
        <v>125</v>
      </c>
      <c r="B56" s="70"/>
      <c r="C56" s="70"/>
      <c r="D56" s="70"/>
      <c r="E56" s="70"/>
      <c r="F56" s="70"/>
      <c r="G56" s="70"/>
      <c r="H56" s="70"/>
      <c r="I56" s="70"/>
      <c r="J56" s="78"/>
      <c r="K56" s="78"/>
      <c r="L56" s="78"/>
      <c r="M56" s="78"/>
      <c r="N56" s="78"/>
      <c r="O56" s="78"/>
      <c r="P56" s="2"/>
      <c r="Q56" s="69">
        <f>Berechnungen!F83</f>
        <v>0</v>
      </c>
      <c r="R56" s="69"/>
      <c r="S56" s="1"/>
      <c r="T56" s="72">
        <v>0</v>
      </c>
      <c r="U56" s="72"/>
      <c r="V56" s="72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4">
        <f>SUM(Q11:R56)</f>
        <v>0</v>
      </c>
      <c r="R57" s="104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3" t="s">
        <v>324</v>
      </c>
      <c r="CJ70" s="13"/>
    </row>
    <row r="71" spans="87:88" x14ac:dyDescent="0.2">
      <c r="CI71" s="13" t="s">
        <v>224</v>
      </c>
      <c r="CJ71" s="13"/>
    </row>
    <row r="72" spans="87:88" x14ac:dyDescent="0.2">
      <c r="CI72" s="13" t="s">
        <v>225</v>
      </c>
      <c r="CJ72" s="13"/>
    </row>
    <row r="73" spans="87:88" x14ac:dyDescent="0.2">
      <c r="CI73" s="13" t="s">
        <v>226</v>
      </c>
      <c r="CJ73" s="13"/>
    </row>
    <row r="74" spans="87:88" x14ac:dyDescent="0.2">
      <c r="CI74" s="13" t="s">
        <v>227</v>
      </c>
      <c r="CJ74" s="13"/>
    </row>
    <row r="75" spans="87:88" x14ac:dyDescent="0.2">
      <c r="CI75" s="13" t="s">
        <v>228</v>
      </c>
      <c r="CJ75" s="13"/>
    </row>
    <row r="76" spans="87:88" x14ac:dyDescent="0.2">
      <c r="CI76" s="13" t="s">
        <v>229</v>
      </c>
      <c r="CJ76" s="13"/>
    </row>
    <row r="77" spans="87:88" x14ac:dyDescent="0.2">
      <c r="CI77" s="13" t="s">
        <v>378</v>
      </c>
      <c r="CJ77" s="13"/>
    </row>
    <row r="78" spans="87:88" x14ac:dyDescent="0.2">
      <c r="CI78" s="13" t="s">
        <v>379</v>
      </c>
      <c r="CJ78" s="13"/>
    </row>
    <row r="79" spans="87:88" x14ac:dyDescent="0.2">
      <c r="CI79" s="13" t="s">
        <v>349</v>
      </c>
      <c r="CJ79" s="13"/>
    </row>
    <row r="80" spans="87:88" x14ac:dyDescent="0.2">
      <c r="CI80" s="13" t="s">
        <v>367</v>
      </c>
      <c r="CJ80" s="13"/>
    </row>
    <row r="81" spans="87:88" x14ac:dyDescent="0.2">
      <c r="CI81" s="13" t="s">
        <v>230</v>
      </c>
      <c r="CJ81" s="13"/>
    </row>
    <row r="82" spans="87:88" x14ac:dyDescent="0.2">
      <c r="CI82" s="13" t="s">
        <v>296</v>
      </c>
      <c r="CJ82" s="13"/>
    </row>
    <row r="83" spans="87:88" x14ac:dyDescent="0.2">
      <c r="CI83" s="13" t="s">
        <v>231</v>
      </c>
      <c r="CJ83" s="13"/>
    </row>
    <row r="84" spans="87:88" x14ac:dyDescent="0.2">
      <c r="CI84" s="13" t="s">
        <v>297</v>
      </c>
      <c r="CJ84" s="13"/>
    </row>
    <row r="85" spans="87:88" x14ac:dyDescent="0.2">
      <c r="CI85" s="14" t="s">
        <v>232</v>
      </c>
      <c r="CJ85" s="13"/>
    </row>
    <row r="86" spans="87:88" x14ac:dyDescent="0.2">
      <c r="CI86" s="14" t="s">
        <v>233</v>
      </c>
      <c r="CJ86" s="13"/>
    </row>
    <row r="87" spans="87:88" x14ac:dyDescent="0.2">
      <c r="CI87" s="14" t="s">
        <v>234</v>
      </c>
      <c r="CJ87" s="13"/>
    </row>
    <row r="88" spans="87:88" x14ac:dyDescent="0.2">
      <c r="CI88" s="14" t="s">
        <v>235</v>
      </c>
      <c r="CJ88" s="13"/>
    </row>
    <row r="89" spans="87:88" x14ac:dyDescent="0.2">
      <c r="CI89" s="14" t="s">
        <v>236</v>
      </c>
      <c r="CJ89" s="13"/>
    </row>
    <row r="90" spans="87:88" x14ac:dyDescent="0.2">
      <c r="CI90" s="14" t="s">
        <v>237</v>
      </c>
      <c r="CJ90" s="13"/>
    </row>
    <row r="91" spans="87:88" x14ac:dyDescent="0.2">
      <c r="CI91" s="14" t="s">
        <v>238</v>
      </c>
      <c r="CJ91" s="13"/>
    </row>
    <row r="92" spans="87:88" x14ac:dyDescent="0.2">
      <c r="CI92" s="13" t="s">
        <v>405</v>
      </c>
      <c r="CJ92" s="13"/>
    </row>
    <row r="93" spans="87:88" x14ac:dyDescent="0.2">
      <c r="CI93" s="13" t="s">
        <v>325</v>
      </c>
      <c r="CJ93" s="13"/>
    </row>
    <row r="94" spans="87:88" x14ac:dyDescent="0.2">
      <c r="CI94" s="14" t="s">
        <v>406</v>
      </c>
      <c r="CJ94" s="13"/>
    </row>
    <row r="95" spans="87:88" x14ac:dyDescent="0.2">
      <c r="CI95" s="13" t="s">
        <v>326</v>
      </c>
      <c r="CJ95" s="13"/>
    </row>
    <row r="96" spans="87:88" x14ac:dyDescent="0.2">
      <c r="CI96" s="13" t="s">
        <v>368</v>
      </c>
      <c r="CJ96" s="13"/>
    </row>
    <row r="97" spans="87:88" x14ac:dyDescent="0.2">
      <c r="CI97" s="13" t="s">
        <v>350</v>
      </c>
      <c r="CJ97" s="13"/>
    </row>
    <row r="98" spans="87:88" x14ac:dyDescent="0.2">
      <c r="CI98" s="13" t="s">
        <v>351</v>
      </c>
      <c r="CJ98" s="13"/>
    </row>
    <row r="99" spans="87:88" x14ac:dyDescent="0.2">
      <c r="CI99" s="13" t="s">
        <v>327</v>
      </c>
      <c r="CJ99" s="13"/>
    </row>
    <row r="100" spans="87:88" x14ac:dyDescent="0.2">
      <c r="CI100" s="13" t="s">
        <v>328</v>
      </c>
      <c r="CJ100" s="13"/>
    </row>
    <row r="101" spans="87:88" x14ac:dyDescent="0.2">
      <c r="CI101" s="13" t="s">
        <v>329</v>
      </c>
      <c r="CJ101" s="13"/>
    </row>
    <row r="102" spans="87:88" x14ac:dyDescent="0.2">
      <c r="CI102" s="13" t="s">
        <v>330</v>
      </c>
      <c r="CJ102" s="13"/>
    </row>
    <row r="103" spans="87:88" x14ac:dyDescent="0.2">
      <c r="CI103" s="13" t="s">
        <v>380</v>
      </c>
      <c r="CJ103" s="13"/>
    </row>
    <row r="104" spans="87:88" x14ac:dyDescent="0.2">
      <c r="CI104" s="13" t="s">
        <v>239</v>
      </c>
      <c r="CJ104" s="13"/>
    </row>
    <row r="105" spans="87:88" x14ac:dyDescent="0.2">
      <c r="CI105" s="13" t="s">
        <v>298</v>
      </c>
      <c r="CJ105" s="13"/>
    </row>
    <row r="106" spans="87:88" x14ac:dyDescent="0.2">
      <c r="CI106" s="13" t="s">
        <v>240</v>
      </c>
      <c r="CJ106" s="13"/>
    </row>
    <row r="107" spans="87:88" x14ac:dyDescent="0.2">
      <c r="CI107" s="14" t="s">
        <v>369</v>
      </c>
      <c r="CJ107" s="13"/>
    </row>
    <row r="108" spans="87:88" x14ac:dyDescent="0.2">
      <c r="CI108" s="13" t="s">
        <v>331</v>
      </c>
      <c r="CJ108" s="13"/>
    </row>
    <row r="109" spans="87:88" x14ac:dyDescent="0.2">
      <c r="CI109" s="13" t="s">
        <v>332</v>
      </c>
      <c r="CJ109" s="13"/>
    </row>
    <row r="110" spans="87:88" x14ac:dyDescent="0.2">
      <c r="CI110" s="14" t="s">
        <v>407</v>
      </c>
      <c r="CJ110" s="13"/>
    </row>
    <row r="111" spans="87:88" x14ac:dyDescent="0.2">
      <c r="CI111" s="14" t="s">
        <v>408</v>
      </c>
      <c r="CJ111" s="13"/>
    </row>
    <row r="112" spans="87:88" x14ac:dyDescent="0.2">
      <c r="CI112" s="14" t="s">
        <v>409</v>
      </c>
      <c r="CJ112" s="13"/>
    </row>
    <row r="113" spans="87:88" x14ac:dyDescent="0.2">
      <c r="CI113" s="14" t="s">
        <v>410</v>
      </c>
      <c r="CJ113" s="13"/>
    </row>
    <row r="114" spans="87:88" x14ac:dyDescent="0.2">
      <c r="CI114" s="14" t="s">
        <v>411</v>
      </c>
      <c r="CJ114" s="13"/>
    </row>
    <row r="115" spans="87:88" x14ac:dyDescent="0.2">
      <c r="CI115" s="14" t="s">
        <v>352</v>
      </c>
      <c r="CJ115" s="13"/>
    </row>
    <row r="116" spans="87:88" x14ac:dyDescent="0.2">
      <c r="CI116" s="13" t="s">
        <v>333</v>
      </c>
      <c r="CJ116" s="13"/>
    </row>
    <row r="117" spans="87:88" x14ac:dyDescent="0.2">
      <c r="CI117" s="14" t="s">
        <v>334</v>
      </c>
      <c r="CJ117" s="13"/>
    </row>
    <row r="118" spans="87:88" x14ac:dyDescent="0.2">
      <c r="CI118" s="13" t="s">
        <v>335</v>
      </c>
      <c r="CJ118" s="13"/>
    </row>
    <row r="119" spans="87:88" x14ac:dyDescent="0.2">
      <c r="CI119" s="13" t="s">
        <v>299</v>
      </c>
      <c r="CJ119" s="13"/>
    </row>
    <row r="120" spans="87:88" x14ac:dyDescent="0.2">
      <c r="CI120" s="13" t="s">
        <v>241</v>
      </c>
      <c r="CJ120" s="13"/>
    </row>
    <row r="121" spans="87:88" x14ac:dyDescent="0.2">
      <c r="CI121" s="14" t="s">
        <v>381</v>
      </c>
      <c r="CJ121" s="13"/>
    </row>
    <row r="122" spans="87:88" x14ac:dyDescent="0.2">
      <c r="CI122" s="14" t="s">
        <v>382</v>
      </c>
      <c r="CJ122" s="13"/>
    </row>
    <row r="123" spans="87:88" x14ac:dyDescent="0.2">
      <c r="CI123" s="14" t="s">
        <v>412</v>
      </c>
      <c r="CJ123" s="13"/>
    </row>
    <row r="124" spans="87:88" x14ac:dyDescent="0.2">
      <c r="CI124" s="14" t="s">
        <v>413</v>
      </c>
      <c r="CJ124" s="13"/>
    </row>
    <row r="125" spans="87:88" x14ac:dyDescent="0.2">
      <c r="CI125" s="13" t="s">
        <v>345</v>
      </c>
      <c r="CJ125" s="13"/>
    </row>
    <row r="126" spans="87:88" x14ac:dyDescent="0.2">
      <c r="CI126" s="14" t="s">
        <v>300</v>
      </c>
      <c r="CJ126" s="13"/>
    </row>
    <row r="127" spans="87:88" x14ac:dyDescent="0.2">
      <c r="CI127" s="14" t="s">
        <v>301</v>
      </c>
      <c r="CJ127" s="13"/>
    </row>
    <row r="128" spans="87:88" x14ac:dyDescent="0.2">
      <c r="CI128" s="14" t="s">
        <v>242</v>
      </c>
      <c r="CJ128" s="13"/>
    </row>
    <row r="129" spans="87:88" x14ac:dyDescent="0.2">
      <c r="CI129" s="14" t="s">
        <v>243</v>
      </c>
      <c r="CJ129" s="13"/>
    </row>
    <row r="130" spans="87:88" x14ac:dyDescent="0.2">
      <c r="CI130" s="14" t="s">
        <v>244</v>
      </c>
      <c r="CJ130" s="13"/>
    </row>
    <row r="131" spans="87:88" x14ac:dyDescent="0.2">
      <c r="CI131" s="13" t="s">
        <v>245</v>
      </c>
      <c r="CJ131" s="13"/>
    </row>
    <row r="132" spans="87:88" x14ac:dyDescent="0.2">
      <c r="CI132" s="13" t="s">
        <v>246</v>
      </c>
      <c r="CJ132" s="13"/>
    </row>
    <row r="133" spans="87:88" x14ac:dyDescent="0.2">
      <c r="CI133" s="13" t="s">
        <v>247</v>
      </c>
      <c r="CJ133" s="13"/>
    </row>
    <row r="134" spans="87:88" x14ac:dyDescent="0.2">
      <c r="CI134" s="13" t="s">
        <v>248</v>
      </c>
      <c r="CJ134" s="13"/>
    </row>
    <row r="135" spans="87:88" x14ac:dyDescent="0.2">
      <c r="CI135" s="13" t="s">
        <v>249</v>
      </c>
      <c r="CJ135" s="13"/>
    </row>
    <row r="136" spans="87:88" x14ac:dyDescent="0.2">
      <c r="CI136" s="13" t="s">
        <v>530</v>
      </c>
      <c r="CJ136" s="13"/>
    </row>
    <row r="137" spans="87:88" x14ac:dyDescent="0.2">
      <c r="CI137" s="13" t="s">
        <v>336</v>
      </c>
      <c r="CJ137" s="13"/>
    </row>
    <row r="138" spans="87:88" x14ac:dyDescent="0.2">
      <c r="CI138" s="13" t="s">
        <v>399</v>
      </c>
      <c r="CJ138" s="13"/>
    </row>
    <row r="139" spans="87:88" x14ac:dyDescent="0.2">
      <c r="CI139" s="13" t="s">
        <v>400</v>
      </c>
      <c r="CJ139" s="13"/>
    </row>
    <row r="140" spans="87:88" x14ac:dyDescent="0.2">
      <c r="CI140" s="13" t="s">
        <v>401</v>
      </c>
      <c r="CJ140" s="13"/>
    </row>
    <row r="141" spans="87:88" x14ac:dyDescent="0.2">
      <c r="CI141" s="13" t="s">
        <v>337</v>
      </c>
      <c r="CJ141" s="13"/>
    </row>
    <row r="142" spans="87:88" x14ac:dyDescent="0.2">
      <c r="CI142" s="13" t="s">
        <v>390</v>
      </c>
      <c r="CJ142" s="13"/>
    </row>
    <row r="143" spans="87:88" x14ac:dyDescent="0.2">
      <c r="CI143" s="44" t="s">
        <v>479</v>
      </c>
      <c r="CJ143" s="13"/>
    </row>
    <row r="144" spans="87:88" x14ac:dyDescent="0.2">
      <c r="CI144" s="14" t="s">
        <v>414</v>
      </c>
      <c r="CJ144" s="13"/>
    </row>
    <row r="145" spans="87:88" x14ac:dyDescent="0.2">
      <c r="CI145" s="14" t="s">
        <v>415</v>
      </c>
      <c r="CJ145" s="13"/>
    </row>
    <row r="146" spans="87:88" x14ac:dyDescent="0.2">
      <c r="CI146" s="14" t="s">
        <v>302</v>
      </c>
      <c r="CJ146" s="13"/>
    </row>
    <row r="147" spans="87:88" x14ac:dyDescent="0.2">
      <c r="CI147" s="14" t="s">
        <v>250</v>
      </c>
      <c r="CJ147" s="13"/>
    </row>
    <row r="148" spans="87:88" x14ac:dyDescent="0.2">
      <c r="CI148" s="14" t="s">
        <v>391</v>
      </c>
      <c r="CJ148" s="13"/>
    </row>
    <row r="149" spans="87:88" x14ac:dyDescent="0.2">
      <c r="CI149" s="14" t="s">
        <v>383</v>
      </c>
      <c r="CJ149" s="13"/>
    </row>
    <row r="150" spans="87:88" x14ac:dyDescent="0.2">
      <c r="CI150" s="13" t="s">
        <v>353</v>
      </c>
      <c r="CJ150" s="13"/>
    </row>
    <row r="151" spans="87:88" x14ac:dyDescent="0.2">
      <c r="CI151" s="13" t="s">
        <v>402</v>
      </c>
      <c r="CJ151" s="13"/>
    </row>
    <row r="152" spans="87:88" x14ac:dyDescent="0.2">
      <c r="CI152" s="13" t="s">
        <v>338</v>
      </c>
      <c r="CJ152" s="13"/>
    </row>
    <row r="153" spans="87:88" x14ac:dyDescent="0.2">
      <c r="CI153" s="14" t="s">
        <v>384</v>
      </c>
      <c r="CJ153" s="13"/>
    </row>
    <row r="154" spans="87:88" x14ac:dyDescent="0.2">
      <c r="CI154" s="14" t="s">
        <v>354</v>
      </c>
      <c r="CJ154" s="13"/>
    </row>
    <row r="155" spans="87:88" x14ac:dyDescent="0.2">
      <c r="CI155" s="14" t="s">
        <v>403</v>
      </c>
      <c r="CJ155" s="13"/>
    </row>
    <row r="156" spans="87:88" x14ac:dyDescent="0.2">
      <c r="CI156" s="45" t="s">
        <v>480</v>
      </c>
      <c r="CJ156" s="13"/>
    </row>
    <row r="157" spans="87:88" x14ac:dyDescent="0.2">
      <c r="CI157" s="45" t="s">
        <v>481</v>
      </c>
      <c r="CJ157" s="13"/>
    </row>
    <row r="158" spans="87:88" x14ac:dyDescent="0.2">
      <c r="CI158" s="13" t="s">
        <v>251</v>
      </c>
      <c r="CJ158" s="13"/>
    </row>
    <row r="159" spans="87:88" x14ac:dyDescent="0.2">
      <c r="CI159" s="13" t="s">
        <v>252</v>
      </c>
      <c r="CJ159" s="13"/>
    </row>
    <row r="160" spans="87:88" x14ac:dyDescent="0.2">
      <c r="CI160" s="13" t="s">
        <v>253</v>
      </c>
      <c r="CJ160" s="13"/>
    </row>
    <row r="161" spans="87:88" x14ac:dyDescent="0.2">
      <c r="CI161" s="14" t="s">
        <v>303</v>
      </c>
      <c r="CJ161" s="13"/>
    </row>
    <row r="162" spans="87:88" x14ac:dyDescent="0.2">
      <c r="CI162" s="14" t="s">
        <v>254</v>
      </c>
      <c r="CJ162" s="13"/>
    </row>
    <row r="163" spans="87:88" x14ac:dyDescent="0.2">
      <c r="CI163" s="14" t="s">
        <v>255</v>
      </c>
      <c r="CJ163" s="13"/>
    </row>
    <row r="164" spans="87:88" x14ac:dyDescent="0.2">
      <c r="CI164" s="14" t="s">
        <v>256</v>
      </c>
      <c r="CJ164" s="13"/>
    </row>
    <row r="165" spans="87:88" x14ac:dyDescent="0.2">
      <c r="CI165" s="14" t="s">
        <v>257</v>
      </c>
      <c r="CJ165" s="13"/>
    </row>
    <row r="166" spans="87:88" x14ac:dyDescent="0.2">
      <c r="CI166" s="13" t="s">
        <v>258</v>
      </c>
      <c r="CJ166" s="13"/>
    </row>
    <row r="167" spans="87:88" x14ac:dyDescent="0.2">
      <c r="CI167" s="13" t="s">
        <v>259</v>
      </c>
      <c r="CJ167" s="13"/>
    </row>
    <row r="168" spans="87:88" x14ac:dyDescent="0.2">
      <c r="CI168" s="13" t="s">
        <v>260</v>
      </c>
      <c r="CJ168" s="13"/>
    </row>
    <row r="169" spans="87:88" x14ac:dyDescent="0.2">
      <c r="CI169" s="13" t="s">
        <v>261</v>
      </c>
      <c r="CJ169" s="13"/>
    </row>
    <row r="170" spans="87:88" x14ac:dyDescent="0.2">
      <c r="CI170" s="13" t="s">
        <v>262</v>
      </c>
      <c r="CJ170" s="13"/>
    </row>
    <row r="171" spans="87:88" x14ac:dyDescent="0.2">
      <c r="CI171" s="13" t="s">
        <v>392</v>
      </c>
      <c r="CJ171" s="13"/>
    </row>
    <row r="172" spans="87:88" x14ac:dyDescent="0.2">
      <c r="CI172" s="14" t="s">
        <v>385</v>
      </c>
      <c r="CJ172" s="13"/>
    </row>
    <row r="173" spans="87:88" x14ac:dyDescent="0.2">
      <c r="CI173" s="14" t="s">
        <v>404</v>
      </c>
      <c r="CJ173" s="13"/>
    </row>
    <row r="174" spans="87:88" x14ac:dyDescent="0.2">
      <c r="CI174" s="13" t="s">
        <v>304</v>
      </c>
      <c r="CJ174" s="13"/>
    </row>
    <row r="175" spans="87:88" x14ac:dyDescent="0.2">
      <c r="CI175" s="13" t="s">
        <v>305</v>
      </c>
      <c r="CJ175" s="13"/>
    </row>
    <row r="176" spans="87:88" x14ac:dyDescent="0.2">
      <c r="CI176" s="13" t="s">
        <v>263</v>
      </c>
      <c r="CJ176" s="13"/>
    </row>
    <row r="177" spans="87:88" x14ac:dyDescent="0.2">
      <c r="CI177" s="13" t="s">
        <v>306</v>
      </c>
      <c r="CJ177" s="13"/>
    </row>
    <row r="178" spans="87:88" x14ac:dyDescent="0.2">
      <c r="CI178" s="13" t="s">
        <v>339</v>
      </c>
      <c r="CJ178" s="13"/>
    </row>
    <row r="179" spans="87:88" x14ac:dyDescent="0.2">
      <c r="CI179" s="13" t="s">
        <v>393</v>
      </c>
      <c r="CJ179" s="13"/>
    </row>
    <row r="180" spans="87:88" x14ac:dyDescent="0.2">
      <c r="CI180" s="13" t="s">
        <v>264</v>
      </c>
      <c r="CJ180" s="13"/>
    </row>
    <row r="181" spans="87:88" x14ac:dyDescent="0.2">
      <c r="CI181" s="13" t="s">
        <v>265</v>
      </c>
      <c r="CJ181" s="13"/>
    </row>
    <row r="182" spans="87:88" x14ac:dyDescent="0.2">
      <c r="CI182" s="13" t="s">
        <v>266</v>
      </c>
      <c r="CJ182" s="13"/>
    </row>
    <row r="183" spans="87:88" x14ac:dyDescent="0.2">
      <c r="CI183" s="13" t="s">
        <v>267</v>
      </c>
      <c r="CJ183" s="13"/>
    </row>
    <row r="184" spans="87:88" x14ac:dyDescent="0.2">
      <c r="CI184" s="13" t="s">
        <v>268</v>
      </c>
      <c r="CJ184" s="13"/>
    </row>
    <row r="185" spans="87:88" x14ac:dyDescent="0.2">
      <c r="CI185" s="13" t="s">
        <v>269</v>
      </c>
      <c r="CJ185" s="13"/>
    </row>
    <row r="186" spans="87:88" x14ac:dyDescent="0.2">
      <c r="CI186" s="13" t="s">
        <v>270</v>
      </c>
      <c r="CJ186" s="13"/>
    </row>
    <row r="187" spans="87:88" x14ac:dyDescent="0.2">
      <c r="CI187" s="13" t="s">
        <v>271</v>
      </c>
      <c r="CJ187" s="13"/>
    </row>
    <row r="188" spans="87:88" x14ac:dyDescent="0.2">
      <c r="CI188" s="13" t="s">
        <v>272</v>
      </c>
      <c r="CJ188" s="13"/>
    </row>
    <row r="189" spans="87:88" x14ac:dyDescent="0.2">
      <c r="CI189" s="14" t="s">
        <v>370</v>
      </c>
      <c r="CJ189" s="13"/>
    </row>
    <row r="190" spans="87:88" x14ac:dyDescent="0.2">
      <c r="CI190" s="13" t="s">
        <v>307</v>
      </c>
      <c r="CJ190" s="13"/>
    </row>
    <row r="191" spans="87:88" x14ac:dyDescent="0.2">
      <c r="CI191" s="13" t="s">
        <v>273</v>
      </c>
      <c r="CJ191" s="13"/>
    </row>
    <row r="192" spans="87:88" x14ac:dyDescent="0.2">
      <c r="CI192" s="14" t="s">
        <v>416</v>
      </c>
      <c r="CJ192" s="13"/>
    </row>
    <row r="193" spans="87:88" x14ac:dyDescent="0.2">
      <c r="CI193" s="14" t="s">
        <v>308</v>
      </c>
      <c r="CJ193" s="13"/>
    </row>
    <row r="194" spans="87:88" x14ac:dyDescent="0.2">
      <c r="CI194" s="14" t="s">
        <v>274</v>
      </c>
      <c r="CJ194" s="13"/>
    </row>
    <row r="195" spans="87:88" x14ac:dyDescent="0.2">
      <c r="CI195" s="14" t="s">
        <v>309</v>
      </c>
      <c r="CJ195" s="13"/>
    </row>
    <row r="196" spans="87:88" x14ac:dyDescent="0.2">
      <c r="CI196" s="13" t="s">
        <v>310</v>
      </c>
      <c r="CJ196" s="13"/>
    </row>
    <row r="197" spans="87:88" x14ac:dyDescent="0.2">
      <c r="CI197" s="13" t="s">
        <v>311</v>
      </c>
      <c r="CJ197" s="13"/>
    </row>
    <row r="198" spans="87:88" x14ac:dyDescent="0.2">
      <c r="CI198" s="13" t="s">
        <v>275</v>
      </c>
      <c r="CJ198" s="13"/>
    </row>
    <row r="199" spans="87:88" x14ac:dyDescent="0.2">
      <c r="CI199" s="14" t="s">
        <v>355</v>
      </c>
      <c r="CJ199" s="13"/>
    </row>
    <row r="200" spans="87:88" x14ac:dyDescent="0.2">
      <c r="CI200" s="14" t="s">
        <v>356</v>
      </c>
      <c r="CJ200" s="13"/>
    </row>
    <row r="201" spans="87:88" x14ac:dyDescent="0.2">
      <c r="CI201" s="14" t="s">
        <v>417</v>
      </c>
      <c r="CJ201" s="13"/>
    </row>
    <row r="202" spans="87:88" x14ac:dyDescent="0.2">
      <c r="CI202" s="13" t="s">
        <v>340</v>
      </c>
      <c r="CJ202" s="13"/>
    </row>
    <row r="203" spans="87:88" x14ac:dyDescent="0.2">
      <c r="CI203" s="14" t="s">
        <v>478</v>
      </c>
      <c r="CJ203" s="13"/>
    </row>
    <row r="204" spans="87:88" x14ac:dyDescent="0.2">
      <c r="CI204" s="13" t="s">
        <v>394</v>
      </c>
      <c r="CJ204" s="13"/>
    </row>
    <row r="205" spans="87:88" x14ac:dyDescent="0.2">
      <c r="CI205" s="13" t="s">
        <v>276</v>
      </c>
      <c r="CJ205" s="13"/>
    </row>
    <row r="206" spans="87:88" x14ac:dyDescent="0.2">
      <c r="CI206" s="13" t="s">
        <v>277</v>
      </c>
      <c r="CJ206" s="13"/>
    </row>
    <row r="207" spans="87:88" x14ac:dyDescent="0.2">
      <c r="CI207" s="13" t="s">
        <v>278</v>
      </c>
      <c r="CJ207" s="13"/>
    </row>
    <row r="208" spans="87:88" x14ac:dyDescent="0.2">
      <c r="CI208" s="13" t="s">
        <v>279</v>
      </c>
      <c r="CJ208" s="13"/>
    </row>
    <row r="209" spans="87:88" x14ac:dyDescent="0.2">
      <c r="CI209" s="13" t="s">
        <v>280</v>
      </c>
      <c r="CJ209" s="13"/>
    </row>
    <row r="210" spans="87:88" x14ac:dyDescent="0.2">
      <c r="CI210" s="13" t="s">
        <v>281</v>
      </c>
      <c r="CJ210" s="13"/>
    </row>
    <row r="211" spans="87:88" x14ac:dyDescent="0.2">
      <c r="CI211" s="13" t="s">
        <v>282</v>
      </c>
      <c r="CJ211" s="13"/>
    </row>
    <row r="212" spans="87:88" x14ac:dyDescent="0.2">
      <c r="CI212" s="13" t="s">
        <v>341</v>
      </c>
      <c r="CJ212" s="13"/>
    </row>
    <row r="213" spans="87:88" x14ac:dyDescent="0.2">
      <c r="CI213" s="13" t="s">
        <v>342</v>
      </c>
      <c r="CJ213" s="13"/>
    </row>
    <row r="214" spans="87:88" x14ac:dyDescent="0.2">
      <c r="CI214" s="13" t="s">
        <v>371</v>
      </c>
      <c r="CJ214" s="13"/>
    </row>
    <row r="215" spans="87:88" x14ac:dyDescent="0.2">
      <c r="CI215" s="13" t="s">
        <v>372</v>
      </c>
      <c r="CJ215" s="13"/>
    </row>
    <row r="216" spans="87:88" x14ac:dyDescent="0.2">
      <c r="CI216" s="13" t="s">
        <v>283</v>
      </c>
      <c r="CJ216" s="13"/>
    </row>
    <row r="217" spans="87:88" x14ac:dyDescent="0.2">
      <c r="CI217" s="13" t="s">
        <v>284</v>
      </c>
      <c r="CJ217" s="13"/>
    </row>
    <row r="218" spans="87:88" x14ac:dyDescent="0.2">
      <c r="CI218" s="13" t="s">
        <v>395</v>
      </c>
      <c r="CJ218" s="13"/>
    </row>
    <row r="219" spans="87:88" x14ac:dyDescent="0.2">
      <c r="CI219" s="13" t="s">
        <v>396</v>
      </c>
      <c r="CJ219" s="13"/>
    </row>
    <row r="220" spans="87:88" x14ac:dyDescent="0.2">
      <c r="CI220" s="13" t="s">
        <v>397</v>
      </c>
      <c r="CJ220" s="13"/>
    </row>
    <row r="221" spans="87:88" x14ac:dyDescent="0.2">
      <c r="CI221" s="13" t="s">
        <v>343</v>
      </c>
      <c r="CJ221" s="13"/>
    </row>
    <row r="222" spans="87:88" x14ac:dyDescent="0.2">
      <c r="CI222" s="13" t="s">
        <v>344</v>
      </c>
      <c r="CJ222" s="13"/>
    </row>
    <row r="224" spans="87:88" x14ac:dyDescent="0.2">
      <c r="CI224" s="13"/>
    </row>
    <row r="225" spans="87:87" x14ac:dyDescent="0.2">
      <c r="CI225" s="13"/>
    </row>
    <row r="226" spans="87:87" x14ac:dyDescent="0.2">
      <c r="CI226" s="13"/>
    </row>
  </sheetData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A34:O34"/>
    <mergeCell ref="Q34:R34"/>
    <mergeCell ref="A32:O32"/>
    <mergeCell ref="A37:O37"/>
    <mergeCell ref="Q37:R37"/>
    <mergeCell ref="A38:O38"/>
    <mergeCell ref="Q38:R3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A26:O26"/>
    <mergeCell ref="X12:AM12"/>
    <mergeCell ref="X13:AM13"/>
    <mergeCell ref="X14:AM14"/>
    <mergeCell ref="A13:O13"/>
    <mergeCell ref="Q13:R13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Q20:R20"/>
    <mergeCell ref="A15:O15"/>
    <mergeCell ref="Q15:R15"/>
    <mergeCell ref="A16:O16"/>
    <mergeCell ref="Q16:R16"/>
    <mergeCell ref="X20:AM20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X43:AM43"/>
    <mergeCell ref="X44:AM44"/>
    <mergeCell ref="X48:AM4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7:AM7"/>
    <mergeCell ref="AK8:AM8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X11:AM56 A11:A56 B11:O11 B13:O56">
      <formula1>$CI$4:$CI$222</formula1>
    </dataValidation>
    <dataValidation type="whole" allowBlank="1" showInputMessage="1" showErrorMessage="1" sqref="T11:V56">
      <formula1>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07" t="s">
        <v>442</v>
      </c>
      <c r="B1" s="108"/>
      <c r="C1" s="108"/>
      <c r="D1" s="108"/>
      <c r="E1" s="108"/>
    </row>
    <row r="2" spans="1:5" ht="21.75" thickBot="1" x14ac:dyDescent="0.25">
      <c r="A2" s="105" t="str">
        <f>Charakterblatt!K2</f>
        <v>Alrik</v>
      </c>
      <c r="B2" s="106"/>
      <c r="C2" s="106"/>
      <c r="D2" s="106"/>
      <c r="E2" s="106"/>
    </row>
    <row r="3" spans="1:5" ht="51.75" thickBot="1" x14ac:dyDescent="0.25">
      <c r="A3" s="17" t="s">
        <v>313</v>
      </c>
      <c r="B3" s="34" t="s">
        <v>519</v>
      </c>
      <c r="C3" s="34" t="s">
        <v>445</v>
      </c>
      <c r="D3" s="34" t="s">
        <v>444</v>
      </c>
      <c r="E3" s="49" t="s">
        <v>506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D38" sqref="D38:D83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500</v>
      </c>
      <c r="B2" s="9" t="s">
        <v>501</v>
      </c>
      <c r="C2" s="9" t="s">
        <v>502</v>
      </c>
      <c r="D2" s="9" t="s">
        <v>450</v>
      </c>
      <c r="E2" s="9" t="s">
        <v>503</v>
      </c>
      <c r="F2" s="9" t="s">
        <v>26</v>
      </c>
      <c r="H2" s="7" t="s">
        <v>507</v>
      </c>
      <c r="I2" s="7" t="s">
        <v>521</v>
      </c>
      <c r="J2" s="9" t="s">
        <v>520</v>
      </c>
      <c r="K2" s="9" t="s">
        <v>513</v>
      </c>
      <c r="L2" s="9" t="s">
        <v>514</v>
      </c>
      <c r="M2" s="9" t="s">
        <v>516</v>
      </c>
      <c r="N2" s="9" t="s">
        <v>517</v>
      </c>
      <c r="O2" s="9" t="s">
        <v>518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508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507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501</v>
      </c>
      <c r="C10" s="9" t="s">
        <v>502</v>
      </c>
      <c r="D10" s="9" t="s">
        <v>450</v>
      </c>
      <c r="E10" s="9" t="s">
        <v>503</v>
      </c>
      <c r="F10" s="9" t="s">
        <v>26</v>
      </c>
      <c r="H10" s="50" t="s">
        <v>510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511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496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496</v>
      </c>
      <c r="I18" s="9">
        <f>VLOOKUP(Charakterblatt!A21,'.'!A21:B37,2)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497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498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VLOOKUP(Charakterblatt!A22,'.'!$A$2:$D$18,3)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SUM(I22:I26)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522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512</v>
      </c>
      <c r="I31" s="7" t="s">
        <v>523</v>
      </c>
      <c r="J31" s="7" t="s">
        <v>524</v>
      </c>
      <c r="K31" s="7" t="s">
        <v>522</v>
      </c>
      <c r="L31" s="7" t="s">
        <v>525</v>
      </c>
      <c r="M31" s="7" t="s">
        <v>515</v>
      </c>
      <c r="N31" s="7" t="s">
        <v>526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501</v>
      </c>
      <c r="C37" s="9" t="s">
        <v>502</v>
      </c>
      <c r="D37" s="9" t="s">
        <v>450</v>
      </c>
      <c r="E37" s="9" t="s">
        <v>503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VLOOKUP(A38,'.'!$U$2:$W$220,3)</f>
        <v>0</v>
      </c>
      <c r="C38" s="9">
        <f>VLOOKUP(A38,'.'!$U$2:$W$220,2)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9">
        <f>VLOOKUP(A39,'.'!$U$2:$W$220,3)</f>
        <v>0</v>
      </c>
      <c r="C39" s="9">
        <f>VLOOKUP(A39,'.'!$U$2:$W$220,2)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9">
        <f>VLOOKUP(A40,'.'!$U$2:$W$220,3)</f>
        <v>0</v>
      </c>
      <c r="C40" s="9">
        <f>VLOOKUP(A40,'.'!$U$2:$W$220,2)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9">
        <f>VLOOKUP(A41,'.'!$U$2:$W$220,3)</f>
        <v>0</v>
      </c>
      <c r="C41" s="9">
        <f>VLOOKUP(A41,'.'!$U$2:$W$220,2)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9">
        <f>VLOOKUP(A42,'.'!$U$2:$W$220,3)</f>
        <v>0</v>
      </c>
      <c r="C42" s="9">
        <f>VLOOKUP(A42,'.'!$U$2:$W$220,2)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9">
        <f>VLOOKUP(A43,'.'!$U$2:$W$220,3)</f>
        <v>0</v>
      </c>
      <c r="C43" s="9">
        <f>VLOOKUP(A43,'.'!$U$2:$W$220,2)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9">
        <f>VLOOKUP(A44,'.'!$U$2:$W$220,3)</f>
        <v>0</v>
      </c>
      <c r="C44" s="9">
        <f>VLOOKUP(A44,'.'!$U$2:$W$220,2)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9">
        <f>VLOOKUP(A45,'.'!$U$2:$W$220,3)</f>
        <v>0</v>
      </c>
      <c r="C45" s="9">
        <f>VLOOKUP(A45,'.'!$U$2:$W$220,2)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9">
        <f>VLOOKUP(A46,'.'!$U$2:$W$220,3)</f>
        <v>0</v>
      </c>
      <c r="C46" s="9">
        <f>VLOOKUP(A46,'.'!$U$2:$W$220,2)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9">
        <f>VLOOKUP(A47,'.'!$U$2:$W$220,3)</f>
        <v>0</v>
      </c>
      <c r="C47" s="9">
        <f>VLOOKUP(A47,'.'!$U$2:$W$220,2)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9">
        <f>VLOOKUP(A48,'.'!$U$2:$W$220,3)</f>
        <v>0</v>
      </c>
      <c r="C48" s="9">
        <f>VLOOKUP(A48,'.'!$U$2:$W$220,2)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9">
        <f>VLOOKUP(A49,'.'!$U$2:$W$220,3)</f>
        <v>0</v>
      </c>
      <c r="C49" s="9">
        <f>VLOOKUP(A49,'.'!$U$2:$W$220,2)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9">
        <f>VLOOKUP(A50,'.'!$U$2:$W$220,3)</f>
        <v>0</v>
      </c>
      <c r="C50" s="9">
        <f>VLOOKUP(A50,'.'!$U$2:$W$220,2)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9">
        <f>VLOOKUP(A51,'.'!$U$2:$W$220,3)</f>
        <v>0</v>
      </c>
      <c r="C51" s="9">
        <f>VLOOKUP(A51,'.'!$U$2:$W$220,2)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9">
        <f>VLOOKUP(A52,'.'!$U$2:$W$220,3)</f>
        <v>0</v>
      </c>
      <c r="C52" s="9">
        <f>VLOOKUP(A52,'.'!$U$2:$W$220,2)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9">
        <f>VLOOKUP(A53,'.'!$U$2:$W$220,3)</f>
        <v>0</v>
      </c>
      <c r="C53" s="9">
        <f>VLOOKUP(A53,'.'!$U$2:$W$220,2)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9">
        <f>VLOOKUP(A54,'.'!$U$2:$W$220,3)</f>
        <v>0</v>
      </c>
      <c r="C54" s="9">
        <f>VLOOKUP(A54,'.'!$U$2:$W$220,2)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9">
        <f>VLOOKUP(A55,'.'!$U$2:$W$220,3)</f>
        <v>0</v>
      </c>
      <c r="C55" s="9">
        <f>VLOOKUP(A55,'.'!$U$2:$W$220,2)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9">
        <f>VLOOKUP(A56,'.'!$U$2:$W$220,3)</f>
        <v>0</v>
      </c>
      <c r="C56" s="9">
        <f>VLOOKUP(A56,'.'!$U$2:$W$220,2)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9">
        <f>VLOOKUP(A57,'.'!$U$2:$W$220,3)</f>
        <v>0</v>
      </c>
      <c r="C57" s="9">
        <f>VLOOKUP(A57,'.'!$U$2:$W$220,2)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9">
        <f>VLOOKUP(A58,'.'!$U$2:$W$220,3)</f>
        <v>0</v>
      </c>
      <c r="C58" s="9">
        <f>VLOOKUP(A58,'.'!$U$2:$W$220,2)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9">
        <f>VLOOKUP(A59,'.'!$U$2:$W$220,3)</f>
        <v>0</v>
      </c>
      <c r="C59" s="9">
        <f>VLOOKUP(A59,'.'!$U$2:$W$220,2)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9">
        <f>VLOOKUP(A60,'.'!$U$2:$W$220,3)</f>
        <v>0</v>
      </c>
      <c r="C60" s="9">
        <f>VLOOKUP(A60,'.'!$U$2:$W$220,2)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9">
        <f>VLOOKUP(A61,'.'!$U$2:$W$220,3)</f>
        <v>0</v>
      </c>
      <c r="C61" s="9">
        <f>VLOOKUP(A61,'.'!$U$2:$W$220,2)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9">
        <f>VLOOKUP(A62,'.'!$U$2:$W$220,3)</f>
        <v>0</v>
      </c>
      <c r="C62" s="9">
        <f>VLOOKUP(A62,'.'!$U$2:$W$220,2)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9">
        <f>VLOOKUP(A63,'.'!$U$2:$W$220,3)</f>
        <v>0</v>
      </c>
      <c r="C63" s="9">
        <f>VLOOKUP(A63,'.'!$U$2:$W$220,2)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9">
        <f>VLOOKUP(A64,'.'!$U$2:$W$220,3)</f>
        <v>0</v>
      </c>
      <c r="C64" s="9">
        <f>VLOOKUP(A64,'.'!$U$2:$W$220,2)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9">
        <f>VLOOKUP(A65,'.'!$U$2:$W$220,3)</f>
        <v>0</v>
      </c>
      <c r="C65" s="9">
        <f>VLOOKUP(A65,'.'!$U$2:$W$220,2)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9">
        <f>VLOOKUP(A66,'.'!$U$2:$W$220,3)</f>
        <v>0</v>
      </c>
      <c r="C66" s="9">
        <f>VLOOKUP(A66,'.'!$U$2:$W$220,2)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9">
        <f>VLOOKUP(A67,'.'!$U$2:$W$220,3)</f>
        <v>0</v>
      </c>
      <c r="C67" s="9">
        <f>VLOOKUP(A67,'.'!$U$2:$W$220,2)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9">
        <f>VLOOKUP(A68,'.'!$U$2:$W$220,3)</f>
        <v>0</v>
      </c>
      <c r="C68" s="9">
        <f>VLOOKUP(A68,'.'!$U$2:$W$220,2)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9">
        <f>VLOOKUP(A69,'.'!$U$2:$W$220,3)</f>
        <v>0</v>
      </c>
      <c r="C69" s="9">
        <f>VLOOKUP(A69,'.'!$U$2:$W$220,2)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9">
        <f>VLOOKUP(A70,'.'!$U$2:$W$220,3)</f>
        <v>0</v>
      </c>
      <c r="C70" s="9">
        <f>VLOOKUP(A70,'.'!$U$2:$W$220,2)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9">
        <f>VLOOKUP(A71,'.'!$U$2:$W$220,3)</f>
        <v>0</v>
      </c>
      <c r="C71" s="9">
        <f>VLOOKUP(A71,'.'!$U$2:$W$220,2)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9">
        <f>VLOOKUP(A72,'.'!$U$2:$W$220,3)</f>
        <v>0</v>
      </c>
      <c r="C72" s="9">
        <f>VLOOKUP(A72,'.'!$U$2:$W$220,2)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9">
        <f>VLOOKUP(A73,'.'!$U$2:$W$220,3)</f>
        <v>0</v>
      </c>
      <c r="C73" s="9">
        <f>VLOOKUP(A73,'.'!$U$2:$W$220,2)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9">
        <f>VLOOKUP(A74,'.'!$U$2:$W$220,3)</f>
        <v>0</v>
      </c>
      <c r="C74" s="9">
        <f>VLOOKUP(A74,'.'!$U$2:$W$220,2)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9">
        <f>VLOOKUP(A75,'.'!$U$2:$W$220,3)</f>
        <v>0</v>
      </c>
      <c r="C75" s="9">
        <f>VLOOKUP(A75,'.'!$U$2:$W$220,2)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9">
        <f>VLOOKUP(A76,'.'!$U$2:$W$220,3)</f>
        <v>0</v>
      </c>
      <c r="C76" s="9">
        <f>VLOOKUP(A76,'.'!$U$2:$W$220,2)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9">
        <f>VLOOKUP(A77,'.'!$U$2:$W$220,3)</f>
        <v>0</v>
      </c>
      <c r="C77" s="9">
        <f>VLOOKUP(A77,'.'!$U$2:$W$220,2)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9">
        <f>VLOOKUP(A78,'.'!$U$2:$W$220,3)</f>
        <v>0</v>
      </c>
      <c r="C78" s="9">
        <f>VLOOKUP(A78,'.'!$U$2:$W$220,2)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9">
        <f>VLOOKUP(A79,'.'!$U$2:$W$220,3)</f>
        <v>0</v>
      </c>
      <c r="C79" s="9">
        <f>VLOOKUP(A79,'.'!$U$2:$W$220,2)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9">
        <f>VLOOKUP(A80,'.'!$U$2:$W$220,3)</f>
        <v>0</v>
      </c>
      <c r="C80" s="9">
        <f>VLOOKUP(A80,'.'!$U$2:$W$220,2)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9">
        <f>VLOOKUP(A81,'.'!$U$2:$W$220,3)</f>
        <v>0</v>
      </c>
      <c r="C81" s="9">
        <f>VLOOKUP(A81,'.'!$U$2:$W$220,2)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9">
        <f>VLOOKUP(A82,'.'!$U$2:$W$220,3)</f>
        <v>0</v>
      </c>
      <c r="C82" s="9">
        <f>VLOOKUP(A82,'.'!$U$2:$W$220,2)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9">
        <f>VLOOKUP(A83,'.'!$U$2:$W$220,3)</f>
        <v>0</v>
      </c>
      <c r="C83" s="9">
        <f>VLOOKUP(A83,'.'!$U$2:$W$220,2)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D174" workbookViewId="0">
      <selection activeCell="V221" sqref="V221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 t="s">
        <v>495</v>
      </c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509</v>
      </c>
      <c r="O1" s="7" t="s">
        <v>431</v>
      </c>
      <c r="P1" s="7" t="s">
        <v>312</v>
      </c>
      <c r="R1" s="7" t="s">
        <v>512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531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534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533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531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534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533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B42" s="9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B43" s="9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B44" s="9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B45" s="9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B46" s="9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B47" s="9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B48" s="9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2:23" x14ac:dyDescent="0.2">
      <c r="B49" s="9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2:23" x14ac:dyDescent="0.2">
      <c r="B50" s="9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2:23" x14ac:dyDescent="0.2">
      <c r="B51" s="9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2:23" x14ac:dyDescent="0.2">
      <c r="B52" s="9"/>
      <c r="E52" t="s">
        <v>532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2:23" x14ac:dyDescent="0.2">
      <c r="B53" s="9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2:23" x14ac:dyDescent="0.2">
      <c r="B54" s="9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2:23" x14ac:dyDescent="0.2">
      <c r="B55" s="9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2:23" x14ac:dyDescent="0.2">
      <c r="B56" s="9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2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2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2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2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2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2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2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2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3" t="s">
        <v>324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3" t="s">
        <v>224</v>
      </c>
      <c r="V68" s="43">
        <v>2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225</v>
      </c>
      <c r="V69" s="43">
        <v>3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226</v>
      </c>
      <c r="V70" s="43">
        <v>4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227</v>
      </c>
      <c r="V71" s="43">
        <v>5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228</v>
      </c>
      <c r="V72" s="43">
        <v>6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229</v>
      </c>
      <c r="V73" s="43">
        <v>7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378</v>
      </c>
      <c r="V74" s="43">
        <v>1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379</v>
      </c>
      <c r="V75" s="43">
        <v>3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349</v>
      </c>
      <c r="V76" s="43">
        <v>4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367</v>
      </c>
      <c r="V77" s="43">
        <v>2</v>
      </c>
      <c r="W77" s="9">
        <v>1</v>
      </c>
    </row>
    <row r="78" spans="2:23" x14ac:dyDescent="0.2">
      <c r="B78" s="9"/>
      <c r="E78" s="59" t="s">
        <v>535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230</v>
      </c>
      <c r="V78" s="43">
        <v>1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296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231</v>
      </c>
      <c r="V80" s="43">
        <v>4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297</v>
      </c>
      <c r="V81" s="43">
        <v>8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4" t="s">
        <v>232</v>
      </c>
      <c r="V82" s="43">
        <v>1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4" t="s">
        <v>233</v>
      </c>
      <c r="V83" s="43">
        <v>2</v>
      </c>
      <c r="W83" s="9">
        <v>1</v>
      </c>
    </row>
    <row r="84" spans="2:23" x14ac:dyDescent="0.2">
      <c r="B84" s="9"/>
      <c r="E84" t="s">
        <v>536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234</v>
      </c>
      <c r="V84" s="43">
        <v>3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235</v>
      </c>
      <c r="V85" s="43">
        <v>4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236</v>
      </c>
      <c r="V86" s="43">
        <v>5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237</v>
      </c>
      <c r="V87" s="43">
        <v>6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238</v>
      </c>
      <c r="V88" s="43">
        <v>7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3" t="s">
        <v>405</v>
      </c>
      <c r="V89" s="43">
        <v>1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3" t="s">
        <v>325</v>
      </c>
      <c r="V90" s="43">
        <v>2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4" t="s">
        <v>406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4" t="s">
        <v>125</v>
      </c>
      <c r="V92" s="9">
        <v>0</v>
      </c>
      <c r="W92" s="9">
        <v>0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3" t="s">
        <v>326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3" t="s">
        <v>368</v>
      </c>
      <c r="V94" s="43">
        <v>1</v>
      </c>
      <c r="W94" s="9">
        <v>1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350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351</v>
      </c>
      <c r="V96" s="43">
        <v>4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327</v>
      </c>
      <c r="V97" s="43">
        <v>4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328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329</v>
      </c>
      <c r="V99" s="43">
        <v>2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330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380</v>
      </c>
      <c r="V101" s="43">
        <v>1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239</v>
      </c>
      <c r="V102" s="43">
        <v>1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298</v>
      </c>
      <c r="V103" s="43">
        <v>3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240</v>
      </c>
      <c r="V104" s="43">
        <v>5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4" t="s">
        <v>369</v>
      </c>
      <c r="V105" s="43">
        <v>1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331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3" t="s">
        <v>332</v>
      </c>
      <c r="V107" s="43">
        <v>7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4" t="s">
        <v>407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4" t="s">
        <v>408</v>
      </c>
      <c r="V109" s="9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409</v>
      </c>
      <c r="V110" s="9">
        <v>8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410</v>
      </c>
      <c r="V111" s="9">
        <v>9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411</v>
      </c>
      <c r="V112" s="9">
        <v>2</v>
      </c>
      <c r="W112" s="9">
        <v>1</v>
      </c>
    </row>
    <row r="113" spans="2:23" x14ac:dyDescent="0.2">
      <c r="B113" s="9"/>
      <c r="K113" s="10"/>
      <c r="L113" s="9"/>
      <c r="U113" s="14" t="s">
        <v>352</v>
      </c>
      <c r="V113" s="43">
        <v>7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3" t="s">
        <v>333</v>
      </c>
      <c r="V114" s="43">
        <v>7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334</v>
      </c>
      <c r="V115" s="43">
        <v>1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335</v>
      </c>
      <c r="V116" s="43">
        <v>1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3" t="s">
        <v>299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241</v>
      </c>
      <c r="V118" s="43">
        <v>3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4" t="s">
        <v>381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4" t="s">
        <v>382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412</v>
      </c>
      <c r="V121" s="9">
        <v>4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413</v>
      </c>
      <c r="V122" s="9">
        <v>1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3" t="s">
        <v>345</v>
      </c>
      <c r="V123" s="43">
        <v>1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300</v>
      </c>
      <c r="V124" s="43">
        <v>4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4" t="s">
        <v>301</v>
      </c>
      <c r="V125" s="43">
        <v>5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242</v>
      </c>
      <c r="V126" s="43">
        <v>6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243</v>
      </c>
      <c r="V127" s="43">
        <v>7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244</v>
      </c>
      <c r="V128" s="43">
        <v>8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3" t="s">
        <v>245</v>
      </c>
      <c r="V129" s="43">
        <v>1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3" t="s">
        <v>246</v>
      </c>
      <c r="V130" s="43">
        <v>2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247</v>
      </c>
      <c r="V131" s="43">
        <v>3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248</v>
      </c>
      <c r="V132" s="43">
        <v>4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249</v>
      </c>
      <c r="V133" s="43">
        <v>5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530</v>
      </c>
      <c r="V134" s="43">
        <v>5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336</v>
      </c>
      <c r="V135" s="43">
        <v>2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399</v>
      </c>
      <c r="V136" s="43">
        <v>3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400</v>
      </c>
      <c r="V137" s="43">
        <v>4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401</v>
      </c>
      <c r="V138" s="43">
        <v>5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337</v>
      </c>
      <c r="V139" s="43">
        <v>3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390</v>
      </c>
      <c r="V140" s="43">
        <v>3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44" t="s">
        <v>479</v>
      </c>
      <c r="V141" s="9">
        <v>1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4" t="s">
        <v>414</v>
      </c>
      <c r="V142" s="9">
        <v>1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14" t="s">
        <v>415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302</v>
      </c>
      <c r="V144" s="9">
        <v>2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250</v>
      </c>
      <c r="V145" s="9">
        <v>4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391</v>
      </c>
      <c r="V146" s="43">
        <v>4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383</v>
      </c>
      <c r="V147" s="43">
        <v>1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3" t="s">
        <v>353</v>
      </c>
      <c r="V148" s="43">
        <v>1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3" t="s">
        <v>402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338</v>
      </c>
      <c r="V150" s="43">
        <v>5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4" t="s">
        <v>384</v>
      </c>
      <c r="V151" s="43">
        <v>2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4" t="s">
        <v>354</v>
      </c>
      <c r="V152" s="43">
        <v>4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403</v>
      </c>
      <c r="V153" s="43">
        <v>1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45" t="s">
        <v>480</v>
      </c>
      <c r="V154" s="43">
        <v>2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45" t="s">
        <v>481</v>
      </c>
      <c r="V155" s="9">
        <v>4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13" t="s">
        <v>251</v>
      </c>
      <c r="V156" s="43">
        <v>1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13" t="s">
        <v>252</v>
      </c>
      <c r="V157" s="43">
        <v>2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253</v>
      </c>
      <c r="V158" s="43">
        <v>3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4" t="s">
        <v>303</v>
      </c>
      <c r="V159" s="43">
        <v>1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4" t="s">
        <v>254</v>
      </c>
      <c r="V160" s="43">
        <v>2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255</v>
      </c>
      <c r="V161" s="43">
        <v>3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256</v>
      </c>
      <c r="V162" s="43">
        <v>4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257</v>
      </c>
      <c r="V163" s="43">
        <v>5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3" t="s">
        <v>258</v>
      </c>
      <c r="V164" s="43">
        <v>1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3" t="s">
        <v>259</v>
      </c>
      <c r="V165" s="43">
        <v>2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260</v>
      </c>
      <c r="V166" s="43">
        <v>3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261</v>
      </c>
      <c r="V167" s="43">
        <v>4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262</v>
      </c>
      <c r="V168" s="43">
        <v>5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392</v>
      </c>
      <c r="V169" s="43">
        <v>7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4" t="s">
        <v>385</v>
      </c>
      <c r="V170" s="43">
        <v>1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4" t="s">
        <v>404</v>
      </c>
      <c r="V171" s="43">
        <v>5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3" t="s">
        <v>304</v>
      </c>
      <c r="V172" s="43">
        <v>3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3" t="s">
        <v>305</v>
      </c>
      <c r="V173" s="43">
        <v>6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263</v>
      </c>
      <c r="V174" s="43">
        <v>1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306</v>
      </c>
      <c r="V175" s="43">
        <v>5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339</v>
      </c>
      <c r="V176" s="43">
        <v>7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393</v>
      </c>
      <c r="V177" s="43">
        <v>2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264</v>
      </c>
      <c r="V178" s="43">
        <v>1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265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266</v>
      </c>
      <c r="V180" s="43">
        <v>3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267</v>
      </c>
      <c r="V181" s="43">
        <v>4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268</v>
      </c>
      <c r="V182" s="43">
        <v>5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269</v>
      </c>
      <c r="V183" s="43">
        <v>6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270</v>
      </c>
      <c r="V184" s="43">
        <v>7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271</v>
      </c>
      <c r="V185" s="43">
        <v>1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272</v>
      </c>
      <c r="V186" s="43">
        <v>5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4" t="s">
        <v>370</v>
      </c>
      <c r="V187" s="43">
        <v>4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307</v>
      </c>
      <c r="V188" s="43">
        <v>1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3" t="s">
        <v>273</v>
      </c>
      <c r="V189" s="43">
        <v>5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4" t="s">
        <v>416</v>
      </c>
      <c r="V190" s="9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4" t="s">
        <v>308</v>
      </c>
      <c r="V191" s="43">
        <v>1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274</v>
      </c>
      <c r="V192" s="43">
        <v>3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309</v>
      </c>
      <c r="V193" s="43">
        <v>5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3" t="s">
        <v>310</v>
      </c>
      <c r="V194" s="43">
        <v>5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3" t="s">
        <v>311</v>
      </c>
      <c r="V195" s="43">
        <v>8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275</v>
      </c>
      <c r="V196" s="43">
        <v>10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4" t="s">
        <v>355</v>
      </c>
      <c r="V197" s="43">
        <v>9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4" t="s">
        <v>356</v>
      </c>
      <c r="V198" s="43">
        <v>1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417</v>
      </c>
      <c r="V199" s="9">
        <v>3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3" t="s">
        <v>340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478</v>
      </c>
      <c r="V201" s="9">
        <v>5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394</v>
      </c>
      <c r="V202" s="43">
        <v>3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3" t="s">
        <v>276</v>
      </c>
      <c r="V203" s="43">
        <v>1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277</v>
      </c>
      <c r="V204" s="43">
        <v>2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278</v>
      </c>
      <c r="V205" s="43">
        <v>3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279</v>
      </c>
      <c r="V206" s="43">
        <v>4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280</v>
      </c>
      <c r="V207" s="43">
        <v>5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281</v>
      </c>
      <c r="V208" s="43">
        <v>6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282</v>
      </c>
      <c r="V209" s="43">
        <v>7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529</v>
      </c>
      <c r="V210" s="43">
        <v>1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342</v>
      </c>
      <c r="V211" s="43">
        <v>5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371</v>
      </c>
      <c r="V212" s="43">
        <v>2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372</v>
      </c>
      <c r="V213" s="43">
        <v>4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283</v>
      </c>
      <c r="V214" s="43">
        <v>1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284</v>
      </c>
      <c r="V215" s="43">
        <v>3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395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396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397</v>
      </c>
      <c r="V218" s="43">
        <v>5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343</v>
      </c>
      <c r="V219" s="43">
        <v>2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344</v>
      </c>
      <c r="V220" s="43">
        <v>2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</row>
    <row r="222" spans="2:23" x14ac:dyDescent="0.2">
      <c r="B222" s="9"/>
      <c r="F222" s="9"/>
      <c r="G222" s="9"/>
      <c r="H222" s="9"/>
      <c r="I222" s="9"/>
      <c r="K222" s="10"/>
      <c r="L222" s="9"/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E2:G112">
    <sortCondition ref="E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2011-01-15T09:13:03Z</cp:lastPrinted>
  <dcterms:created xsi:type="dcterms:W3CDTF">2001-02-20T23:52:49Z</dcterms:created>
  <dcterms:modified xsi:type="dcterms:W3CDTF">2016-07-22T13:42:17Z</dcterms:modified>
</cp:coreProperties>
</file>